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 CFA 14e Excel\Chapter 01\"/>
    </mc:Choice>
  </mc:AlternateContent>
  <bookViews>
    <workbookView xWindow="960" yWindow="555" windowWidth="10875" windowHeight="7935" tabRatio="610" activeTab="1"/>
  </bookViews>
  <sheets>
    <sheet name="Pr. 1-5B" sheetId="2" r:id="rId1"/>
    <sheet name="Sol" sheetId="10" r:id="rId2"/>
  </sheets>
  <definedNames>
    <definedName name="_xlnm.Print_Area" localSheetId="0">'Pr. 1-5B'!$A$7:$BH$84</definedName>
  </definedNames>
  <calcPr calcId="152511" fullPrecision="0"/>
</workbook>
</file>

<file path=xl/calcChain.xml><?xml version="1.0" encoding="utf-8"?>
<calcChain xmlns="http://schemas.openxmlformats.org/spreadsheetml/2006/main">
  <c r="BI73" i="2" l="1"/>
  <c r="BI21" i="2"/>
  <c r="BI39" i="2"/>
  <c r="BD65" i="2" l="1"/>
  <c r="BD64" i="2"/>
  <c r="BD61" i="2"/>
  <c r="BD57" i="2"/>
  <c r="BD56" i="2"/>
  <c r="BD55" i="2"/>
  <c r="BD54" i="2"/>
  <c r="BH67" i="2"/>
  <c r="BH66" i="2"/>
  <c r="BH61" i="2"/>
  <c r="BH58" i="2"/>
  <c r="BH57" i="2"/>
  <c r="BH56" i="2"/>
  <c r="BH55" i="2"/>
  <c r="BH54" i="2"/>
  <c r="BF65" i="2"/>
  <c r="BF64" i="2"/>
  <c r="BF62" i="2"/>
  <c r="BF61" i="2"/>
  <c r="BF60" i="2"/>
  <c r="BF59" i="2"/>
  <c r="BF57" i="2"/>
  <c r="BF56" i="2"/>
  <c r="BF55" i="2"/>
  <c r="BF54" i="2"/>
  <c r="BG44" i="10"/>
  <c r="BG66" i="10"/>
  <c r="BG67" i="10" s="1"/>
  <c r="BF61" i="10"/>
  <c r="BF62" i="10"/>
  <c r="BF60" i="10"/>
  <c r="S37" i="2" l="1"/>
  <c r="D37" i="2"/>
  <c r="D5" i="10"/>
  <c r="E53" i="2" s="1"/>
  <c r="E21" i="10"/>
  <c r="H21" i="10"/>
  <c r="K21" i="10"/>
  <c r="N21" i="10"/>
  <c r="Q21" i="10"/>
  <c r="K23" i="10"/>
  <c r="Q23" i="10"/>
  <c r="K25" i="10"/>
  <c r="BD25" i="10"/>
  <c r="BD26" i="10"/>
  <c r="BD27" i="10"/>
  <c r="BD28" i="10"/>
  <c r="BD29" i="10"/>
  <c r="BD30" i="10"/>
  <c r="BD31" i="10"/>
  <c r="BG32" i="10"/>
  <c r="BG33" i="10" s="1"/>
  <c r="D37" i="10"/>
  <c r="D39" i="10" s="1"/>
  <c r="D41" i="10" s="1"/>
  <c r="D43" i="10" s="1"/>
  <c r="D45" i="10" s="1"/>
  <c r="D47" i="10" s="1"/>
  <c r="D49" i="10" s="1"/>
  <c r="D51" i="10" s="1"/>
  <c r="D53" i="10" s="1"/>
  <c r="D55" i="10" s="1"/>
  <c r="S37" i="10"/>
  <c r="AX38" i="10"/>
  <c r="AX39" i="10"/>
  <c r="AX40" i="10"/>
  <c r="AX41" i="10"/>
  <c r="AX42" i="10"/>
  <c r="G43" i="10"/>
  <c r="AX43" i="10"/>
  <c r="AX44" i="10"/>
  <c r="BG45" i="10"/>
  <c r="J45" i="10"/>
  <c r="AX45" i="10"/>
  <c r="AX46" i="10"/>
  <c r="AX47" i="10"/>
  <c r="AX48" i="10"/>
  <c r="G49" i="10"/>
  <c r="G51" i="10" s="1"/>
  <c r="G53" i="10" s="1"/>
  <c r="G55" i="10" s="1"/>
  <c r="G57" i="10" s="1"/>
  <c r="G59" i="10" s="1"/>
  <c r="AX49" i="10"/>
  <c r="AX50" i="10"/>
  <c r="AX51" i="10"/>
  <c r="BD54" i="10"/>
  <c r="BF54" i="10"/>
  <c r="BD55" i="10"/>
  <c r="BF55" i="10"/>
  <c r="BD56" i="10"/>
  <c r="BF56" i="10"/>
  <c r="J57" i="10"/>
  <c r="BD57" i="10"/>
  <c r="BF57" i="10"/>
  <c r="D59" i="10"/>
  <c r="J59" i="10"/>
  <c r="BF59" i="10"/>
  <c r="BG86" i="10"/>
  <c r="BG88" i="10" s="1"/>
  <c r="BE7" i="2"/>
  <c r="BE8" i="2"/>
  <c r="T54" i="2" l="1"/>
  <c r="AL49" i="2"/>
  <c r="AU50" i="2"/>
  <c r="AC56" i="2"/>
  <c r="Z50" i="2"/>
  <c r="W45" i="2"/>
  <c r="AI58" i="2"/>
  <c r="AF42" i="2"/>
  <c r="AU56" i="2"/>
  <c r="W44" i="2"/>
  <c r="AR59" i="2"/>
  <c r="AR54" i="2"/>
  <c r="H44" i="2"/>
  <c r="AL47" i="2"/>
  <c r="K45" i="2"/>
  <c r="BD81" i="2"/>
  <c r="T58" i="2"/>
  <c r="H56" i="2"/>
  <c r="AR52" i="2"/>
  <c r="AX47" i="2"/>
  <c r="N40" i="2"/>
  <c r="BF42" i="2"/>
  <c r="AF55" i="2"/>
  <c r="Q52" i="2"/>
  <c r="E55" i="2"/>
  <c r="K41" i="2"/>
  <c r="BD76" i="2"/>
  <c r="N52" i="2"/>
  <c r="Z46" i="2"/>
  <c r="AR38" i="2"/>
  <c r="BH44" i="2"/>
  <c r="AF53" i="2"/>
  <c r="Q51" i="2"/>
  <c r="E21" i="2"/>
  <c r="AU57" i="2"/>
  <c r="AX55" i="2"/>
  <c r="K54" i="2"/>
  <c r="E52" i="2"/>
  <c r="AX49" i="2"/>
  <c r="AX45" i="2"/>
  <c r="K42" i="2"/>
  <c r="T38" i="2"/>
  <c r="BH81" i="2"/>
  <c r="AL57" i="2"/>
  <c r="AO51" i="2"/>
  <c r="Z53" i="2"/>
  <c r="Z59" i="2"/>
  <c r="N47" i="2"/>
  <c r="E58" i="2"/>
  <c r="AI53" i="2"/>
  <c r="AI51" i="2"/>
  <c r="T48" i="2"/>
  <c r="AC44" i="2"/>
  <c r="AI40" i="2"/>
  <c r="BD25" i="2"/>
  <c r="BH79" i="2"/>
  <c r="AL55" i="2"/>
  <c r="AO52" i="2"/>
  <c r="Z51" i="2"/>
  <c r="T59" i="2"/>
  <c r="N45" i="2"/>
  <c r="E57" i="2"/>
  <c r="AR57" i="2"/>
  <c r="AU55" i="2"/>
  <c r="H54" i="2"/>
  <c r="AR50" i="2"/>
  <c r="AI45" i="2"/>
  <c r="AU41" i="2"/>
  <c r="AL50" i="2"/>
  <c r="Q41" i="2"/>
  <c r="BD84" i="2"/>
  <c r="AX58" i="2"/>
  <c r="Q58" i="2"/>
  <c r="Z56" i="2"/>
  <c r="AL54" i="2"/>
  <c r="AI52" i="2"/>
  <c r="BI51" i="2"/>
  <c r="AI49" i="2"/>
  <c r="AI47" i="2"/>
  <c r="AU43" i="2"/>
  <c r="AX39" i="2"/>
  <c r="H38" i="2"/>
  <c r="BF27" i="2"/>
  <c r="AO43" i="2"/>
  <c r="AO59" i="2"/>
  <c r="AC49" i="2"/>
  <c r="Z39" i="2"/>
  <c r="W52" i="2"/>
  <c r="T45" i="2"/>
  <c r="K57" i="2"/>
  <c r="H55" i="2"/>
  <c r="E38" i="2"/>
  <c r="BD83" i="2"/>
  <c r="AX59" i="2"/>
  <c r="AL58" i="2"/>
  <c r="H58" i="2"/>
  <c r="AX56" i="2"/>
  <c r="N56" i="2"/>
  <c r="Z54" i="2"/>
  <c r="AR53" i="2"/>
  <c r="T52" i="2"/>
  <c r="AR51" i="2"/>
  <c r="AC50" i="2"/>
  <c r="AI48" i="2"/>
  <c r="AI46" i="2"/>
  <c r="AR44" i="2"/>
  <c r="AU42" i="2"/>
  <c r="AX40" i="2"/>
  <c r="AC39" i="2"/>
  <c r="BF29" i="2"/>
  <c r="A5" i="2"/>
  <c r="BF26" i="2"/>
  <c r="AL51" i="2"/>
  <c r="AO44" i="2"/>
  <c r="AI59" i="2"/>
  <c r="AC48" i="2"/>
  <c r="W59" i="2"/>
  <c r="W53" i="2"/>
  <c r="T43" i="2"/>
  <c r="Q39" i="2"/>
  <c r="K59" i="2"/>
  <c r="H57" i="2"/>
  <c r="E39" i="2"/>
  <c r="T21" i="2"/>
  <c r="H21" i="2"/>
  <c r="Q23" i="2"/>
  <c r="E51" i="2"/>
  <c r="E43" i="2"/>
  <c r="E40" i="2"/>
  <c r="E54" i="2"/>
  <c r="H39" i="2"/>
  <c r="H45" i="2"/>
  <c r="H53" i="2"/>
  <c r="H50" i="2"/>
  <c r="K43" i="2"/>
  <c r="K51" i="2"/>
  <c r="K55" i="2"/>
  <c r="N41" i="2"/>
  <c r="N49" i="2"/>
  <c r="N57" i="2"/>
  <c r="Q43" i="2"/>
  <c r="Q47" i="2"/>
  <c r="Q53" i="2"/>
  <c r="T39" i="2"/>
  <c r="T47" i="2"/>
  <c r="T55" i="2"/>
  <c r="Z58" i="2"/>
  <c r="W55" i="2"/>
  <c r="W51" i="2"/>
  <c r="W47" i="2"/>
  <c r="W43" i="2"/>
  <c r="W39" i="2"/>
  <c r="Z40" i="2"/>
  <c r="Z47" i="2"/>
  <c r="Z55" i="2"/>
  <c r="AC45" i="2"/>
  <c r="AC51" i="2"/>
  <c r="AC59" i="2"/>
  <c r="AF57" i="2"/>
  <c r="AI56" i="2"/>
  <c r="AO58" i="2"/>
  <c r="AO54" i="2"/>
  <c r="AO50" i="2"/>
  <c r="AO46" i="2"/>
  <c r="AO42" i="2"/>
  <c r="AO38" i="2"/>
  <c r="AL45" i="2"/>
  <c r="AL53" i="2"/>
  <c r="AL48" i="2"/>
  <c r="AL39" i="2"/>
  <c r="AL59" i="2"/>
  <c r="BH32" i="2"/>
  <c r="BF28" i="2"/>
  <c r="BF43" i="2"/>
  <c r="BF78" i="2"/>
  <c r="BF83" i="2"/>
  <c r="BH88" i="2"/>
  <c r="BD26" i="2"/>
  <c r="BF30" i="2"/>
  <c r="K38" i="2"/>
  <c r="AC38" i="2"/>
  <c r="AU38" i="2"/>
  <c r="AI39" i="2"/>
  <c r="H40" i="2"/>
  <c r="T40" i="2"/>
  <c r="AR40" i="2"/>
  <c r="AF41" i="2"/>
  <c r="AX41" i="2"/>
  <c r="Q42" i="2"/>
  <c r="AI42" i="2"/>
  <c r="AF43" i="2"/>
  <c r="AX43" i="2"/>
  <c r="N44" i="2"/>
  <c r="AF44" i="2"/>
  <c r="AX44" i="2"/>
  <c r="AR45" i="2"/>
  <c r="H46" i="2"/>
  <c r="AC46" i="2"/>
  <c r="AU46" i="2"/>
  <c r="AR47" i="2"/>
  <c r="K48" i="2"/>
  <c r="Z48" i="2"/>
  <c r="AU48" i="2"/>
  <c r="AR49" i="2"/>
  <c r="N50" i="2"/>
  <c r="K21" i="2"/>
  <c r="K25" i="2"/>
  <c r="E49" i="2"/>
  <c r="E41" i="2"/>
  <c r="E44" i="2"/>
  <c r="E59" i="2"/>
  <c r="H43" i="2"/>
  <c r="H59" i="2"/>
  <c r="H51" i="2"/>
  <c r="K39" i="2"/>
  <c r="K46" i="2"/>
  <c r="K53" i="2"/>
  <c r="K56" i="2"/>
  <c r="N43" i="2"/>
  <c r="N51" i="2"/>
  <c r="N59" i="2"/>
  <c r="Q44" i="2"/>
  <c r="Q49" i="2"/>
  <c r="Q55" i="2"/>
  <c r="T41" i="2"/>
  <c r="T49" i="2"/>
  <c r="T57" i="2"/>
  <c r="W58" i="2"/>
  <c r="W54" i="2"/>
  <c r="W50" i="2"/>
  <c r="W46" i="2"/>
  <c r="W42" i="2"/>
  <c r="W38" i="2"/>
  <c r="Z41" i="2"/>
  <c r="Z49" i="2"/>
  <c r="Z57" i="2"/>
  <c r="AC47" i="2"/>
  <c r="AC53" i="2"/>
  <c r="AF52" i="2"/>
  <c r="AF59" i="2"/>
  <c r="AI57" i="2"/>
  <c r="AO57" i="2"/>
  <c r="AO53" i="2"/>
  <c r="AO49" i="2"/>
  <c r="AO45" i="2"/>
  <c r="AO41" i="2"/>
  <c r="AL56" i="2"/>
  <c r="AL43" i="2"/>
  <c r="AL52" i="2"/>
  <c r="AL46" i="2"/>
  <c r="AL38" i="2"/>
  <c r="BD27" i="2"/>
  <c r="BF25" i="2"/>
  <c r="BH23" i="2"/>
  <c r="BH45" i="2"/>
  <c r="BH41" i="2"/>
  <c r="BD85" i="2"/>
  <c r="BH86" i="2"/>
  <c r="BF84" i="2"/>
  <c r="BD42" i="2"/>
  <c r="A13" i="2"/>
  <c r="BD29" i="2"/>
  <c r="BD31" i="2"/>
  <c r="Q38" i="2"/>
  <c r="AF38" i="2"/>
  <c r="AX38" i="2"/>
  <c r="AR39" i="2"/>
  <c r="K40" i="2"/>
  <c r="AC40" i="2"/>
  <c r="AU40" i="2"/>
  <c r="AI41" i="2"/>
  <c r="E42" i="2"/>
  <c r="T42" i="2"/>
  <c r="AR42" i="2"/>
  <c r="AI43" i="2"/>
  <c r="BD43" i="2"/>
  <c r="T44" i="2"/>
  <c r="AI44" i="2"/>
  <c r="BD44" i="2"/>
  <c r="AU45" i="2"/>
  <c r="N46" i="2"/>
  <c r="AF46" i="2"/>
  <c r="AX46" i="2"/>
  <c r="AU47" i="2"/>
  <c r="N48" i="2"/>
  <c r="AF48" i="2"/>
  <c r="AX48" i="2"/>
  <c r="AU49" i="2"/>
  <c r="Q50" i="2"/>
  <c r="BD77" i="2"/>
  <c r="AU59" i="2"/>
  <c r="AU58" i="2"/>
  <c r="AF58" i="2"/>
  <c r="N58" i="2"/>
  <c r="AR56" i="2"/>
  <c r="T56" i="2"/>
  <c r="E56" i="2"/>
  <c r="AR55" i="2"/>
  <c r="AX54" i="2"/>
  <c r="AF54" i="2"/>
  <c r="Q54" i="2"/>
  <c r="AX53" i="2"/>
  <c r="AX52" i="2"/>
  <c r="AC52" i="2"/>
  <c r="K52" i="2"/>
  <c r="AX51" i="2"/>
  <c r="AF51" i="2"/>
  <c r="AI50" i="2"/>
  <c r="T50" i="2"/>
  <c r="AF49" i="2"/>
  <c r="Q48" i="2"/>
  <c r="AF47" i="2"/>
  <c r="T46" i="2"/>
  <c r="AF45" i="2"/>
  <c r="Z44" i="2"/>
  <c r="AR43" i="2"/>
  <c r="Z42" i="2"/>
  <c r="AR41" i="2"/>
  <c r="AF40" i="2"/>
  <c r="AU39" i="2"/>
  <c r="AI38" i="2"/>
  <c r="BF31" i="2"/>
  <c r="N21" i="2"/>
  <c r="BH87" i="2"/>
  <c r="BF76" i="2"/>
  <c r="BH33" i="2"/>
  <c r="AL42" i="2"/>
  <c r="AL40" i="2"/>
  <c r="AO39" i="2"/>
  <c r="AO47" i="2"/>
  <c r="AO55" i="2"/>
  <c r="AI55" i="2"/>
  <c r="AC57" i="2"/>
  <c r="AC43" i="2"/>
  <c r="Z45" i="2"/>
  <c r="W40" i="2"/>
  <c r="W48" i="2"/>
  <c r="W56" i="2"/>
  <c r="T53" i="2"/>
  <c r="Q59" i="2"/>
  <c r="Q46" i="2"/>
  <c r="N55" i="2"/>
  <c r="N39" i="2"/>
  <c r="K49" i="2"/>
  <c r="H47" i="2"/>
  <c r="H42" i="2"/>
  <c r="E50" i="2"/>
  <c r="E45" i="2"/>
  <c r="K23" i="2"/>
  <c r="AR58" i="2"/>
  <c r="AC58" i="2"/>
  <c r="K58" i="2"/>
  <c r="AX57" i="2"/>
  <c r="AF56" i="2"/>
  <c r="Q56" i="2"/>
  <c r="AU54" i="2"/>
  <c r="AC54" i="2"/>
  <c r="N54" i="2"/>
  <c r="AU53" i="2"/>
  <c r="AU52" i="2"/>
  <c r="Z52" i="2"/>
  <c r="H52" i="2"/>
  <c r="AU51" i="2"/>
  <c r="AX50" i="2"/>
  <c r="AF50" i="2"/>
  <c r="K50" i="2"/>
  <c r="AR48" i="2"/>
  <c r="H48" i="2"/>
  <c r="AR46" i="2"/>
  <c r="E46" i="2"/>
  <c r="AU44" i="2"/>
  <c r="K44" i="2"/>
  <c r="AX42" i="2"/>
  <c r="N42" i="2"/>
  <c r="AC41" i="2"/>
  <c r="Q40" i="2"/>
  <c r="AF39" i="2"/>
  <c r="Z38" i="2"/>
  <c r="BD30" i="2"/>
  <c r="BH85" i="2"/>
  <c r="BD79" i="2"/>
  <c r="BD28" i="2"/>
  <c r="AL44" i="2"/>
  <c r="AL41" i="2"/>
  <c r="AO40" i="2"/>
  <c r="AO48" i="2"/>
  <c r="AO56" i="2"/>
  <c r="AI54" i="2"/>
  <c r="AC55" i="2"/>
  <c r="AC42" i="2"/>
  <c r="Z43" i="2"/>
  <c r="W41" i="2"/>
  <c r="W49" i="2"/>
  <c r="W57" i="2"/>
  <c r="T51" i="2"/>
  <c r="Q57" i="2"/>
  <c r="Q45" i="2"/>
  <c r="N53" i="2"/>
  <c r="N38" i="2"/>
  <c r="K47" i="2"/>
  <c r="H49" i="2"/>
  <c r="H41" i="2"/>
  <c r="E48" i="2"/>
  <c r="E47" i="2"/>
  <c r="Q21" i="2"/>
  <c r="BS6" i="2" l="1"/>
  <c r="BS4" i="2"/>
  <c r="BS2" i="2"/>
  <c r="BS8" i="2" l="1"/>
  <c r="BS10" i="2" s="1"/>
  <c r="D5" i="2" s="1"/>
</calcChain>
</file>

<file path=xl/comments1.xml><?xml version="1.0" encoding="utf-8"?>
<comments xmlns="http://schemas.openxmlformats.org/spreadsheetml/2006/main">
  <authors>
    <author>Peggy Hussey</author>
    <author xml:space="preserve"> cpence</author>
    <author>Mark Sears</author>
    <author>Craig Pence</author>
  </authors>
  <commentList>
    <comment ref="BB21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H23" authorId="0" shapeId="0">
      <text>
        <r>
          <rPr>
            <sz val="8"/>
            <color indexed="81"/>
            <rFont val="Tahoma"/>
            <family val="2"/>
          </rPr>
          <t xml:space="preserve">Enter the sum of the assets.
</t>
        </r>
      </text>
    </comment>
    <comment ref="BE25" authorId="0" shapeId="0">
      <text>
        <r>
          <rPr>
            <sz val="8"/>
            <color indexed="81"/>
            <rFont val="Tahoma"/>
            <family val="2"/>
          </rPr>
          <t>List the expenses in order of size, largest to smallest, with the exception of miscellaneous expense, which should always appear last. Enter these amounts as positive values.</t>
        </r>
      </text>
    </comment>
    <comment ref="D38" authorId="1" shapeId="0">
      <text>
        <r>
          <rPr>
            <sz val="8"/>
            <color indexed="81"/>
            <rFont val="Tahoma"/>
            <family val="2"/>
          </rPr>
          <t>Enter the amount in cell D38, and place a minus sign in cell C38 to indicate this is a decrease in Cash.</t>
        </r>
      </text>
    </comment>
    <comment ref="M38" authorId="1" shapeId="0">
      <text>
        <r>
          <rPr>
            <sz val="8"/>
            <color indexed="81"/>
            <rFont val="Tahoma"/>
            <family val="2"/>
          </rPr>
          <t>Enter the amount in cell M38, and place a plus sign in cell L38 to indicate this is an increase in Land.</t>
        </r>
      </text>
    </comment>
    <comment ref="BB39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AN40" authorId="1" shapeId="0">
      <text>
        <r>
          <rPr>
            <sz val="8"/>
            <color indexed="81"/>
            <rFont val="Tahoma"/>
            <family val="2"/>
          </rPr>
          <t>Enter the amount in cell AN40 as a positive value. Place a minus sign in cell AM40.</t>
        </r>
      </text>
    </comment>
    <comment ref="AN41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E42" authorId="2" shapeId="0">
      <text>
        <r>
          <rPr>
            <sz val="9"/>
            <color indexed="81"/>
            <rFont val="Tahoma"/>
            <family val="2"/>
          </rPr>
          <t xml:space="preserve">Enter the larger adjustment to retained earnings first
</t>
        </r>
      </text>
    </comment>
    <comment ref="AN4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E43" authorId="0" shapeId="0">
      <text>
        <r>
          <rPr>
            <sz val="8"/>
            <color indexed="81"/>
            <rFont val="Tahoma"/>
            <family val="2"/>
          </rPr>
          <t xml:space="preserve">Enter as a negative number  </t>
        </r>
      </text>
    </comment>
    <comment ref="AN4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9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1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51" authorId="0" shape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AE52" authorId="1" shapeId="0">
      <text>
        <r>
          <rPr>
            <sz val="8"/>
            <color indexed="81"/>
            <rFont val="Tahoma"/>
            <family val="2"/>
          </rPr>
          <t>Enter the amount in cell AE52 as a positive value. Place a minus sign in cell AD52.</t>
        </r>
      </text>
    </comment>
    <comment ref="AE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4" authorId="1" shapeId="0">
      <text>
        <r>
          <rPr>
            <sz val="8"/>
            <color indexed="81"/>
            <rFont val="Tahoma"/>
            <family val="2"/>
          </rPr>
          <t>Enter the amount in cell AH54 as a positive value. Place a minus sign in cell AG54.</t>
        </r>
      </text>
    </comment>
    <comment ref="AQ54" authorId="1" shapeId="0">
      <text>
        <r>
          <rPr>
            <sz val="8"/>
            <color indexed="81"/>
            <rFont val="Tahoma"/>
            <family val="2"/>
          </rPr>
          <t>Enter the amount in cell AQ54 as a positive value. Place a minus sign in cell AP54.</t>
        </r>
      </text>
    </comment>
    <comment ref="AT54" authorId="1" shapeId="0">
      <text>
        <r>
          <rPr>
            <sz val="8"/>
            <color indexed="81"/>
            <rFont val="Tahoma"/>
            <family val="2"/>
          </rPr>
          <t>Enter the amount in cell AT54 as a positive value. Place a minus sign in cell AS54.</t>
        </r>
      </text>
    </comment>
    <comment ref="AW54" authorId="1" shapeId="0">
      <text>
        <r>
          <rPr>
            <sz val="8"/>
            <color indexed="81"/>
            <rFont val="Tahoma"/>
            <family val="2"/>
          </rPr>
          <t>Enter the amount in cell AW54 as a positive value. Place a minus sign in cell AV54.</t>
        </r>
      </text>
    </comment>
    <comment ref="BG54" authorId="3" shapeId="0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E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6" authorId="1" shapeId="0">
      <text>
        <r>
          <rPr>
            <sz val="8"/>
            <color indexed="81"/>
            <rFont val="Tahoma"/>
            <family val="2"/>
          </rPr>
          <t>Enter the amount in cell AK56 as a positive value. Place a minus sign in cell AJ56.</t>
        </r>
      </text>
    </comment>
    <comment ref="AE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Y58" authorId="2" shapeId="0">
      <text>
        <r>
          <rPr>
            <sz val="8"/>
            <color indexed="81"/>
            <rFont val="Tahoma"/>
            <family val="2"/>
          </rPr>
          <t>Enter the amount as a positive in cell Y58, and place a minus sign in cell X58.</t>
        </r>
      </text>
    </comment>
    <comment ref="Y59" authorId="1" shapeId="0">
      <text>
        <r>
          <rPr>
            <sz val="8"/>
            <color indexed="81"/>
            <rFont val="Tahoma"/>
            <family val="2"/>
          </rPr>
          <t>Enter a negative amount as the balance in the Dividends account.</t>
        </r>
      </text>
    </comment>
    <comment ref="BB73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E78" authorId="1" shapeId="0">
      <text>
        <r>
          <rPr>
            <sz val="8"/>
            <color indexed="81"/>
            <rFont val="Tahoma"/>
            <family val="2"/>
          </rPr>
          <t>Enter the cash outflows as a negative numbers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 xml:space="preserve"> cpence</author>
    <author>Mark Sears</author>
    <author>Craig Pence</author>
  </authors>
  <commentList>
    <comment ref="BB21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H23" authorId="0" shapeId="0">
      <text>
        <r>
          <rPr>
            <sz val="8"/>
            <color indexed="81"/>
            <rFont val="Tahoma"/>
            <family val="2"/>
          </rPr>
          <t xml:space="preserve">Enter the sum of the assets.
</t>
        </r>
      </text>
    </comment>
    <comment ref="BE25" authorId="0" shapeId="0">
      <text>
        <r>
          <rPr>
            <sz val="8"/>
            <color indexed="81"/>
            <rFont val="Tahoma"/>
            <family val="2"/>
          </rPr>
          <t>List the expenses in order of size, largest to smallest, with the exception of miscellaneous expense, which should always appear last. Enter these amounts as positive values.</t>
        </r>
      </text>
    </comment>
    <comment ref="D38" authorId="1" shapeId="0">
      <text>
        <r>
          <rPr>
            <sz val="8"/>
            <color indexed="81"/>
            <rFont val="Tahoma"/>
            <family val="2"/>
          </rPr>
          <t>Enter the amount in cell D38, and place a minus sign in cell C38 to indicate this is a decrease in Cash.</t>
        </r>
      </text>
    </comment>
    <comment ref="M38" authorId="1" shapeId="0">
      <text>
        <r>
          <rPr>
            <sz val="8"/>
            <color indexed="81"/>
            <rFont val="Tahoma"/>
            <family val="2"/>
          </rPr>
          <t>Enter the amount in cell M38, and place a plus sign in cell L38 to indicate this is an increase in Land.</t>
        </r>
      </text>
    </comment>
    <comment ref="BB39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AN40" authorId="1" shapeId="0">
      <text>
        <r>
          <rPr>
            <sz val="8"/>
            <color indexed="81"/>
            <rFont val="Tahoma"/>
            <family val="2"/>
          </rPr>
          <t>Enter the amount in cell AN40 as a positive value. Place a minus sign in cell AM40.</t>
        </r>
      </text>
    </comment>
    <comment ref="AN41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E42" authorId="2" shapeId="0">
      <text>
        <r>
          <rPr>
            <sz val="9"/>
            <color indexed="81"/>
            <rFont val="Tahoma"/>
            <family val="2"/>
          </rPr>
          <t xml:space="preserve">Enter the larger adjustment to retained earnings first
</t>
        </r>
      </text>
    </comment>
    <comment ref="AN4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E43" authorId="0" shapeId="0">
      <text>
        <r>
          <rPr>
            <sz val="8"/>
            <color indexed="81"/>
            <rFont val="Tahoma"/>
            <family val="2"/>
          </rPr>
          <t xml:space="preserve">Enter as a negative number  </t>
        </r>
      </text>
    </comment>
    <comment ref="AN4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9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1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51" authorId="0" shape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AE52" authorId="1" shapeId="0">
      <text>
        <r>
          <rPr>
            <sz val="8"/>
            <color indexed="81"/>
            <rFont val="Tahoma"/>
            <family val="2"/>
          </rPr>
          <t>Enter the amount in cell AE52 as a positive value. Place a minus sign in cell AD52.</t>
        </r>
      </text>
    </comment>
    <comment ref="AE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4" authorId="1" shapeId="0">
      <text>
        <r>
          <rPr>
            <sz val="8"/>
            <color indexed="81"/>
            <rFont val="Tahoma"/>
            <family val="2"/>
          </rPr>
          <t>Enter the amount in cell AH54 as a positive value. Place a minus sign in cell AG54.</t>
        </r>
      </text>
    </comment>
    <comment ref="AQ54" authorId="1" shapeId="0">
      <text>
        <r>
          <rPr>
            <sz val="8"/>
            <color indexed="81"/>
            <rFont val="Tahoma"/>
            <family val="2"/>
          </rPr>
          <t>Enter the amount in cell AQ54 as a positive value. Place a minus sign in cell AP54.</t>
        </r>
      </text>
    </comment>
    <comment ref="AT54" authorId="1" shapeId="0">
      <text>
        <r>
          <rPr>
            <sz val="8"/>
            <color indexed="81"/>
            <rFont val="Tahoma"/>
            <family val="2"/>
          </rPr>
          <t>Enter the amount in cell AT54 as a positive value. Place a minus sign in cell AS54.</t>
        </r>
      </text>
    </comment>
    <comment ref="AW54" authorId="1" shapeId="0">
      <text>
        <r>
          <rPr>
            <sz val="8"/>
            <color indexed="81"/>
            <rFont val="Tahoma"/>
            <family val="2"/>
          </rPr>
          <t>Enter the amount in cell AW54 as a positive value. Place a minus sign in cell AV54.</t>
        </r>
      </text>
    </comment>
    <comment ref="BG54" authorId="3" shapeId="0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E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6" authorId="1" shapeId="0">
      <text>
        <r>
          <rPr>
            <sz val="8"/>
            <color indexed="81"/>
            <rFont val="Tahoma"/>
            <family val="2"/>
          </rPr>
          <t>Enter the amount in cell AK56 as a positive value. Place a minus sign in cell AJ56.</t>
        </r>
      </text>
    </comment>
    <comment ref="AE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Y58" authorId="2" shapeId="0">
      <text>
        <r>
          <rPr>
            <sz val="8"/>
            <color indexed="81"/>
            <rFont val="Tahoma"/>
            <family val="2"/>
          </rPr>
          <t>Enter the amount as a positive in cell Y58, and place a minus sign in cell X58.</t>
        </r>
      </text>
    </comment>
    <comment ref="Y59" authorId="1" shapeId="0">
      <text>
        <r>
          <rPr>
            <sz val="8"/>
            <color indexed="81"/>
            <rFont val="Tahoma"/>
            <family val="2"/>
          </rPr>
          <t>Enter a negative amount as the balance in the Dividends account.</t>
        </r>
      </text>
    </comment>
    <comment ref="BB73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E78" authorId="1" shapeId="0">
      <text>
        <r>
          <rPr>
            <sz val="8"/>
            <color indexed="81"/>
            <rFont val="Tahoma"/>
            <family val="2"/>
          </rPr>
          <t xml:space="preserve">Enter cash outflows as negative numbers
</t>
        </r>
      </text>
    </comment>
  </commentList>
</comments>
</file>

<file path=xl/sharedStrings.xml><?xml version="1.0" encoding="utf-8"?>
<sst xmlns="http://schemas.openxmlformats.org/spreadsheetml/2006/main" count="452" uniqueCount="115">
  <si>
    <t>Name:</t>
  </si>
  <si>
    <t>Section:</t>
  </si>
  <si>
    <t>Income Statement</t>
  </si>
  <si>
    <t/>
  </si>
  <si>
    <t>Rent expense</t>
  </si>
  <si>
    <t>Supplies expense</t>
  </si>
  <si>
    <t>Net income</t>
  </si>
  <si>
    <t>1.</t>
  </si>
  <si>
    <t>2.</t>
  </si>
  <si>
    <t>Balance Sheet</t>
  </si>
  <si>
    <t>Assets</t>
  </si>
  <si>
    <t>Liabilities</t>
  </si>
  <si>
    <t>Cash</t>
  </si>
  <si>
    <t>Accounts payable</t>
  </si>
  <si>
    <t>Supplies</t>
  </si>
  <si>
    <t>Total assets</t>
  </si>
  <si>
    <t>Bal.</t>
  </si>
  <si>
    <t>+</t>
  </si>
  <si>
    <t>-</t>
  </si>
  <si>
    <t>=</t>
  </si>
  <si>
    <t>Payable</t>
  </si>
  <si>
    <t>Accounts</t>
  </si>
  <si>
    <t>Land</t>
  </si>
  <si>
    <t>Expense</t>
  </si>
  <si>
    <t>Rent</t>
  </si>
  <si>
    <t>Misc.</t>
  </si>
  <si>
    <t>Miscellaneous expense</t>
  </si>
  <si>
    <t>Receivable</t>
  </si>
  <si>
    <t>Dry</t>
  </si>
  <si>
    <t>Cleaning</t>
  </si>
  <si>
    <t>Wages</t>
  </si>
  <si>
    <t>Truck</t>
  </si>
  <si>
    <t>Utilities</t>
  </si>
  <si>
    <t>Dry cleaning sales</t>
  </si>
  <si>
    <t>Dry cleaning expense</t>
  </si>
  <si>
    <t>Wages expense</t>
  </si>
  <si>
    <t>Truck expense</t>
  </si>
  <si>
    <t>Total expenses</t>
  </si>
  <si>
    <t>Statement of Cash Flows</t>
  </si>
  <si>
    <t>Cash flows from operating activities:</t>
  </si>
  <si>
    <t>Cash received from customers</t>
  </si>
  <si>
    <t>Cash flows from investing activities:</t>
  </si>
  <si>
    <t>Cash flows from financing activities:</t>
  </si>
  <si>
    <t>Purchase of land</t>
  </si>
  <si>
    <t>4.</t>
  </si>
  <si>
    <t>Expenses:</t>
  </si>
  <si>
    <t>Solution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</si>
  <si>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</si>
  <si>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</si>
  <si>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</si>
  <si>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</si>
  <si>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</si>
  <si>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</si>
  <si>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</si>
  <si>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</si>
  <si>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</si>
  <si>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</si>
  <si>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</si>
  <si>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</si>
  <si>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</si>
  <si>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</si>
  <si>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</si>
  <si>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An asterisk (*) will appear to the right of incorrect entries in outlined answer cells.</t>
  </si>
  <si>
    <t>Revenue</t>
  </si>
  <si>
    <t>Utilities expense</t>
  </si>
  <si>
    <t>Accounts receivable</t>
  </si>
  <si>
    <t>Score:</t>
  </si>
  <si>
    <t>Enter the appropriate amounts/formulas in the answer cells, or select from the drop-down list. In part 2, place</t>
  </si>
  <si>
    <t>Stock</t>
  </si>
  <si>
    <t>Retained Earnings</t>
  </si>
  <si>
    <t>Stockholders' Equity</t>
  </si>
  <si>
    <t>Retained</t>
  </si>
  <si>
    <t>Earnings</t>
  </si>
  <si>
    <t xml:space="preserve">Retained </t>
  </si>
  <si>
    <t>Dividends</t>
  </si>
  <si>
    <t>Retained Earnings Statement</t>
  </si>
  <si>
    <t>Total liabilities and stockholders' equity</t>
  </si>
  <si>
    <t>Total stockholders' equity</t>
  </si>
  <si>
    <t>Retained earnings</t>
  </si>
  <si>
    <t>[Key code here]</t>
  </si>
  <si>
    <t>Enter a zero where you would otherwise leave an amount cell blank.</t>
  </si>
  <si>
    <t>Problem 1-5B</t>
  </si>
  <si>
    <t>BEV'S DRY CLEANERS</t>
  </si>
  <si>
    <t>Net cash flows from operating activities</t>
  </si>
  <si>
    <t>Net cash flows from financing activities</t>
  </si>
  <si>
    <t>Common</t>
  </si>
  <si>
    <t>−</t>
  </si>
  <si>
    <t>Cash received from issuing common stock</t>
  </si>
  <si>
    <t>Common stock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</si>
  <si>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</si>
  <si>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</si>
  <si>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</si>
  <si>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</si>
  <si>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</si>
  <si>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</si>
  <si>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</si>
  <si>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</si>
  <si>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</si>
  <si>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>J.</t>
  </si>
  <si>
    <t>K.</t>
  </si>
  <si>
    <t>L.</t>
  </si>
  <si>
    <t>November 30, 2018</t>
  </si>
  <si>
    <t>For the Month Ended November 30, 2018</t>
  </si>
  <si>
    <t>Retained earnings, November 1, 2018</t>
  </si>
  <si>
    <t>Retained earnings, November 30, 2018</t>
  </si>
  <si>
    <t>Cash balance, November 1, 2018</t>
  </si>
  <si>
    <t>Cash balance, November 30, 2018</t>
  </si>
  <si>
    <t>Net loss</t>
  </si>
  <si>
    <t>Change in retained earnings</t>
  </si>
  <si>
    <t>Net increase in cash</t>
  </si>
  <si>
    <t>Cash flows used for investing activities:</t>
  </si>
  <si>
    <t>3. A.</t>
  </si>
  <si>
    <t>Cash payments for expenses and payments to creditors</t>
  </si>
  <si>
    <t>Cash dividends</t>
  </si>
  <si>
    <t>a plus sign or minus sign in the small box beside the amount. Row (A) has been completed as an example.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</si>
</sst>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41"/>
      </bottom>
      <diagonal/>
    </border>
    <border>
      <left/>
      <right style="thin">
        <color indexed="41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55"/>
      </left>
      <right style="thin">
        <color indexed="23"/>
      </right>
      <top style="thin">
        <color indexed="64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23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0">
    <xf numFmtId="0" fontId="0" fillId="0" borderId="0" xfId="0"/>
    <xf numFmtId="0" fontId="3" fillId="0" borderId="0" xfId="0" applyFont="1"/>
    <xf numFmtId="0" fontId="0" fillId="2" borderId="2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42" fontId="0" fillId="3" borderId="4" xfId="0" applyNumberFormat="1" applyFill="1" applyBorder="1" applyProtection="1">
      <protection locked="0"/>
    </xf>
    <xf numFmtId="0" fontId="3" fillId="2" borderId="3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applyBorder="1" applyAlignment="1" applyProtection="1">
      <alignment horizontal="left"/>
    </xf>
    <xf numFmtId="0" fontId="0" fillId="0" borderId="0" xfId="0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41" fontId="0" fillId="3" borderId="6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0" fontId="0" fillId="4" borderId="8" xfId="0" applyFill="1" applyBorder="1"/>
    <xf numFmtId="0" fontId="0" fillId="4" borderId="9" xfId="0" applyFill="1" applyBorder="1" applyAlignment="1">
      <alignment horizontal="center"/>
    </xf>
    <xf numFmtId="0" fontId="0" fillId="4" borderId="9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0" xfId="0" applyFill="1" applyBorder="1"/>
    <xf numFmtId="0" fontId="0" fillId="4" borderId="3" xfId="0" applyFill="1" applyBorder="1" applyAlignment="1">
      <alignment horizontal="center"/>
    </xf>
    <xf numFmtId="0" fontId="0" fillId="4" borderId="10" xfId="0" applyFill="1" applyBorder="1"/>
    <xf numFmtId="0" fontId="0" fillId="4" borderId="5" xfId="0" applyFill="1" applyBorder="1"/>
    <xf numFmtId="0" fontId="0" fillId="4" borderId="11" xfId="0" applyFill="1" applyBorder="1"/>
    <xf numFmtId="0" fontId="0" fillId="4" borderId="12" xfId="0" applyFill="1" applyBorder="1" applyAlignment="1" applyProtection="1">
      <alignment horizontal="center"/>
    </xf>
    <xf numFmtId="0" fontId="0" fillId="4" borderId="0" xfId="0" applyFill="1" applyBorder="1" applyProtection="1"/>
    <xf numFmtId="0" fontId="0" fillId="4" borderId="0" xfId="0" applyFill="1" applyBorder="1" applyAlignment="1" applyProtection="1">
      <alignment horizontal="center"/>
    </xf>
    <xf numFmtId="0" fontId="0" fillId="3" borderId="13" xfId="0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left"/>
      <protection hidden="1"/>
    </xf>
    <xf numFmtId="0" fontId="0" fillId="4" borderId="9" xfId="0" applyFill="1" applyBorder="1" applyAlignment="1" applyProtection="1">
      <alignment horizontal="center"/>
    </xf>
    <xf numFmtId="3" fontId="0" fillId="3" borderId="13" xfId="0" applyNumberFormat="1" applyFill="1" applyBorder="1" applyAlignment="1" applyProtection="1">
      <alignment horizontal="center"/>
      <protection locked="0"/>
    </xf>
    <xf numFmtId="3" fontId="0" fillId="4" borderId="12" xfId="0" applyNumberFormat="1" applyFill="1" applyBorder="1" applyAlignment="1" applyProtection="1">
      <alignment horizontal="center"/>
    </xf>
    <xf numFmtId="3" fontId="0" fillId="4" borderId="9" xfId="0" applyNumberFormat="1" applyFill="1" applyBorder="1" applyAlignment="1" applyProtection="1">
      <alignment horizontal="center"/>
    </xf>
    <xf numFmtId="41" fontId="0" fillId="3" borderId="4" xfId="0" applyNumberFormat="1" applyFill="1" applyBorder="1" applyProtection="1">
      <protection locked="0"/>
    </xf>
    <xf numFmtId="41" fontId="0" fillId="4" borderId="0" xfId="0" applyNumberFormat="1" applyFill="1" applyBorder="1" applyProtection="1"/>
    <xf numFmtId="0" fontId="0" fillId="4" borderId="0" xfId="0" applyFill="1"/>
    <xf numFmtId="0" fontId="0" fillId="4" borderId="0" xfId="0" applyFill="1" applyAlignment="1">
      <alignment horizontal="center"/>
    </xf>
    <xf numFmtId="0" fontId="0" fillId="2" borderId="5" xfId="0" applyFill="1" applyBorder="1" applyAlignment="1" applyProtection="1">
      <alignment horizontal="left"/>
    </xf>
    <xf numFmtId="0" fontId="0" fillId="2" borderId="10" xfId="0" applyFill="1" applyBorder="1" applyAlignment="1" applyProtection="1">
      <alignment horizontal="left"/>
    </xf>
    <xf numFmtId="0" fontId="0" fillId="2" borderId="11" xfId="0" applyFill="1" applyBorder="1" applyAlignment="1" applyProtection="1">
      <alignment horizontal="left"/>
    </xf>
    <xf numFmtId="0" fontId="0" fillId="4" borderId="0" xfId="0" quotePrefix="1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41" fontId="0" fillId="2" borderId="4" xfId="0" applyNumberFormat="1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3" fontId="0" fillId="4" borderId="0" xfId="0" applyNumberFormat="1" applyFill="1" applyBorder="1" applyAlignment="1" applyProtection="1">
      <alignment horizontal="center"/>
      <protection hidden="1"/>
    </xf>
    <xf numFmtId="0" fontId="3" fillId="4" borderId="3" xfId="0" applyFont="1" applyFill="1" applyBorder="1" applyAlignment="1" applyProtection="1">
      <alignment horizontal="left"/>
      <protection hidden="1"/>
    </xf>
    <xf numFmtId="0" fontId="0" fillId="4" borderId="5" xfId="0" applyFill="1" applyBorder="1" applyAlignment="1" applyProtection="1">
      <alignment horizontal="center"/>
    </xf>
    <xf numFmtId="41" fontId="0" fillId="4" borderId="5" xfId="0" applyNumberFormat="1" applyFill="1" applyBorder="1" applyProtection="1"/>
    <xf numFmtId="0" fontId="3" fillId="4" borderId="5" xfId="0" applyFont="1" applyFill="1" applyBorder="1" applyAlignment="1" applyProtection="1">
      <alignment horizontal="left"/>
      <protection hidden="1"/>
    </xf>
    <xf numFmtId="0" fontId="0" fillId="4" borderId="5" xfId="0" applyFill="1" applyBorder="1" applyProtection="1"/>
    <xf numFmtId="0" fontId="3" fillId="4" borderId="11" xfId="0" applyFont="1" applyFill="1" applyBorder="1" applyAlignment="1" applyProtection="1">
      <alignment horizontal="left"/>
      <protection hidden="1"/>
    </xf>
    <xf numFmtId="0" fontId="0" fillId="4" borderId="15" xfId="0" applyFill="1" applyBorder="1"/>
    <xf numFmtId="0" fontId="0" fillId="3" borderId="5" xfId="0" applyFill="1" applyBorder="1" applyAlignment="1" applyProtection="1">
      <alignment horizontal="center"/>
      <protection locked="0"/>
    </xf>
    <xf numFmtId="41" fontId="0" fillId="3" borderId="16" xfId="0" applyNumberFormat="1" applyFill="1" applyBorder="1" applyProtection="1">
      <protection locked="0"/>
    </xf>
    <xf numFmtId="0" fontId="0" fillId="0" borderId="0" xfId="0" quotePrefix="1"/>
    <xf numFmtId="0" fontId="0" fillId="3" borderId="1" xfId="0" applyFill="1" applyBorder="1" applyAlignment="1" applyProtection="1">
      <alignment horizontal="left" indent="1"/>
      <protection locked="0"/>
    </xf>
    <xf numFmtId="0" fontId="3" fillId="2" borderId="17" xfId="0" applyFont="1" applyFill="1" applyBorder="1" applyAlignment="1" applyProtection="1">
      <alignment horizontal="left"/>
      <protection hidden="1"/>
    </xf>
    <xf numFmtId="41" fontId="0" fillId="3" borderId="1" xfId="0" applyNumberFormat="1" applyFill="1" applyBorder="1" applyProtection="1">
      <protection locked="0"/>
    </xf>
    <xf numFmtId="0" fontId="3" fillId="2" borderId="18" xfId="0" applyFont="1" applyFill="1" applyBorder="1" applyAlignment="1" applyProtection="1">
      <alignment horizontal="left"/>
      <protection hidden="1"/>
    </xf>
    <xf numFmtId="0" fontId="0" fillId="0" borderId="0" xfId="0" applyAlignment="1" applyProtection="1"/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15" fillId="0" borderId="0" xfId="0" applyFont="1"/>
    <xf numFmtId="0" fontId="0" fillId="0" borderId="19" xfId="0" applyBorder="1"/>
    <xf numFmtId="0" fontId="15" fillId="0" borderId="0" xfId="0" quotePrefix="1" applyFont="1"/>
    <xf numFmtId="9" fontId="0" fillId="0" borderId="19" xfId="1" applyFont="1" applyBorder="1"/>
    <xf numFmtId="0" fontId="15" fillId="0" borderId="5" xfId="0" applyFont="1" applyBorder="1"/>
    <xf numFmtId="0" fontId="2" fillId="4" borderId="5" xfId="0" applyFont="1" applyFill="1" applyBorder="1" applyAlignment="1">
      <alignment horizontal="center"/>
    </xf>
    <xf numFmtId="41" fontId="0" fillId="2" borderId="4" xfId="0" applyNumberFormat="1" applyFill="1" applyBorder="1" applyAlignment="1" applyProtection="1">
      <alignment horizontal="right"/>
      <protection hidden="1"/>
    </xf>
    <xf numFmtId="0" fontId="2" fillId="4" borderId="14" xfId="0" applyFont="1" applyFill="1" applyBorder="1" applyAlignment="1">
      <alignment horizontal="center"/>
    </xf>
    <xf numFmtId="41" fontId="1" fillId="3" borderId="20" xfId="0" applyNumberFormat="1" applyFont="1" applyFill="1" applyBorder="1" applyProtection="1">
      <protection locked="0"/>
    </xf>
    <xf numFmtId="41" fontId="1" fillId="3" borderId="21" xfId="0" applyNumberFormat="1" applyFont="1" applyFill="1" applyBorder="1" applyProtection="1">
      <protection locked="0"/>
    </xf>
    <xf numFmtId="42" fontId="1" fillId="3" borderId="22" xfId="0" applyNumberFormat="1" applyFont="1" applyFill="1" applyBorder="1" applyProtection="1">
      <protection locked="0"/>
    </xf>
    <xf numFmtId="41" fontId="1" fillId="3" borderId="16" xfId="0" applyNumberFormat="1" applyFont="1" applyFill="1" applyBorder="1" applyProtection="1">
      <protection locked="0"/>
    </xf>
    <xf numFmtId="0" fontId="0" fillId="3" borderId="1" xfId="0" applyFill="1" applyBorder="1" applyAlignment="1" applyProtection="1">
      <alignment horizontal="left"/>
      <protection locked="0"/>
    </xf>
    <xf numFmtId="41" fontId="1" fillId="3" borderId="23" xfId="0" applyNumberFormat="1" applyFont="1" applyFill="1" applyBorder="1" applyProtection="1">
      <protection locked="0"/>
    </xf>
    <xf numFmtId="42" fontId="1" fillId="3" borderId="7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42" fontId="1" fillId="3" borderId="24" xfId="0" applyNumberFormat="1" applyFont="1" applyFill="1" applyBorder="1" applyProtection="1">
      <protection locked="0"/>
    </xf>
    <xf numFmtId="0" fontId="0" fillId="0" borderId="5" xfId="0" applyBorder="1"/>
    <xf numFmtId="0" fontId="7" fillId="0" borderId="0" xfId="0" applyFont="1" applyProtection="1"/>
    <xf numFmtId="0" fontId="0" fillId="0" borderId="0" xfId="0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0" xfId="0" applyBorder="1" applyProtection="1"/>
    <xf numFmtId="0" fontId="0" fillId="0" borderId="0" xfId="0" applyBorder="1" applyAlignment="1" applyProtection="1"/>
    <xf numFmtId="0" fontId="2" fillId="0" borderId="0" xfId="0" applyFont="1" applyProtection="1"/>
    <xf numFmtId="0" fontId="0" fillId="0" borderId="0" xfId="0" applyAlignment="1" applyProtection="1">
      <alignment horizontal="right"/>
    </xf>
    <xf numFmtId="0" fontId="0" fillId="4" borderId="3" xfId="0" applyFill="1" applyBorder="1" applyAlignment="1" applyProtection="1">
      <alignment horizontal="center"/>
    </xf>
    <xf numFmtId="0" fontId="0" fillId="4" borderId="3" xfId="0" applyFill="1" applyBorder="1" applyProtection="1"/>
    <xf numFmtId="41" fontId="0" fillId="4" borderId="3" xfId="0" applyNumberFormat="1" applyFill="1" applyBorder="1" applyProtection="1"/>
    <xf numFmtId="0" fontId="2" fillId="0" borderId="0" xfId="0" quotePrefix="1" applyFont="1" applyAlignment="1">
      <alignment horizontal="center"/>
    </xf>
    <xf numFmtId="0" fontId="0" fillId="0" borderId="5" xfId="0" applyBorder="1" applyProtection="1"/>
    <xf numFmtId="0" fontId="2" fillId="0" borderId="0" xfId="0" quotePrefix="1" applyFont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2" fillId="4" borderId="9" xfId="0" applyFont="1" applyFill="1" applyBorder="1" applyAlignment="1" applyProtection="1">
      <alignment horizontal="center"/>
    </xf>
    <xf numFmtId="0" fontId="0" fillId="4" borderId="25" xfId="0" applyFill="1" applyBorder="1" applyAlignment="1" applyProtection="1">
      <alignment horizontal="center"/>
    </xf>
    <xf numFmtId="0" fontId="0" fillId="4" borderId="2" xfId="0" applyFill="1" applyBorder="1" applyProtection="1"/>
    <xf numFmtId="0" fontId="2" fillId="4" borderId="5" xfId="0" applyFont="1" applyFill="1" applyBorder="1" applyAlignment="1" applyProtection="1">
      <alignment horizontal="center"/>
    </xf>
    <xf numFmtId="0" fontId="0" fillId="4" borderId="0" xfId="0" quotePrefix="1" applyFill="1" applyBorder="1" applyAlignment="1" applyProtection="1">
      <alignment horizontal="center"/>
    </xf>
    <xf numFmtId="41" fontId="0" fillId="3" borderId="4" xfId="0" applyNumberFormat="1" applyFill="1" applyBorder="1" applyProtection="1"/>
    <xf numFmtId="0" fontId="0" fillId="3" borderId="5" xfId="0" applyFill="1" applyBorder="1" applyAlignment="1" applyProtection="1">
      <alignment horizontal="center"/>
    </xf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0" fontId="0" fillId="2" borderId="2" xfId="0" applyFill="1" applyBorder="1" applyProtection="1"/>
    <xf numFmtId="0" fontId="0" fillId="2" borderId="0" xfId="0" applyFill="1" applyBorder="1" applyProtection="1"/>
    <xf numFmtId="42" fontId="0" fillId="3" borderId="4" xfId="0" applyNumberFormat="1" applyFill="1" applyBorder="1" applyProtection="1"/>
    <xf numFmtId="0" fontId="0" fillId="4" borderId="0" xfId="0" applyFill="1" applyBorder="1" applyAlignment="1" applyProtection="1">
      <alignment horizontal="left"/>
    </xf>
    <xf numFmtId="0" fontId="0" fillId="3" borderId="1" xfId="0" applyFill="1" applyBorder="1" applyAlignment="1" applyProtection="1">
      <alignment horizontal="left" indent="1"/>
    </xf>
    <xf numFmtId="0" fontId="0" fillId="2" borderId="3" xfId="0" applyFill="1" applyBorder="1" applyProtection="1"/>
    <xf numFmtId="0" fontId="0" fillId="4" borderId="10" xfId="0" applyFill="1" applyBorder="1" applyProtection="1"/>
    <xf numFmtId="0" fontId="2" fillId="4" borderId="14" xfId="0" applyFont="1" applyFill="1" applyBorder="1" applyAlignment="1" applyProtection="1">
      <alignment horizontal="center"/>
    </xf>
    <xf numFmtId="0" fontId="0" fillId="4" borderId="14" xfId="0" applyFill="1" applyBorder="1" applyAlignment="1" applyProtection="1">
      <alignment horizontal="center"/>
    </xf>
    <xf numFmtId="0" fontId="0" fillId="4" borderId="15" xfId="0" applyFill="1" applyBorder="1" applyProtection="1"/>
    <xf numFmtId="0" fontId="0" fillId="4" borderId="9" xfId="0" applyFill="1" applyBorder="1" applyAlignment="1" applyProtection="1"/>
    <xf numFmtId="41" fontId="1" fillId="3" borderId="16" xfId="0" applyNumberFormat="1" applyFont="1" applyFill="1" applyBorder="1" applyProtection="1"/>
    <xf numFmtId="41" fontId="1" fillId="3" borderId="21" xfId="0" applyNumberFormat="1" applyFont="1" applyFill="1" applyBorder="1" applyProtection="1"/>
    <xf numFmtId="42" fontId="1" fillId="3" borderId="22" xfId="0" applyNumberFormat="1" applyFont="1" applyFill="1" applyBorder="1" applyProtection="1"/>
    <xf numFmtId="0" fontId="0" fillId="2" borderId="10" xfId="0" applyFill="1" applyBorder="1" applyProtection="1"/>
    <xf numFmtId="0" fontId="0" fillId="2" borderId="5" xfId="0" applyFill="1" applyBorder="1" applyProtection="1"/>
    <xf numFmtId="0" fontId="0" fillId="2" borderId="11" xfId="0" applyFill="1" applyBorder="1" applyProtection="1"/>
    <xf numFmtId="0" fontId="2" fillId="0" borderId="0" xfId="0" quotePrefix="1" applyFont="1" applyAlignment="1" applyProtection="1">
      <alignment horizontal="right"/>
    </xf>
    <xf numFmtId="41" fontId="0" fillId="3" borderId="16" xfId="0" applyNumberFormat="1" applyFill="1" applyBorder="1" applyProtection="1"/>
    <xf numFmtId="0" fontId="0" fillId="3" borderId="13" xfId="0" applyFill="1" applyBorder="1" applyAlignment="1" applyProtection="1">
      <alignment horizontal="center"/>
    </xf>
    <xf numFmtId="3" fontId="0" fillId="3" borderId="13" xfId="0" applyNumberFormat="1" applyFill="1" applyBorder="1" applyAlignment="1" applyProtection="1">
      <alignment horizontal="center"/>
    </xf>
    <xf numFmtId="41" fontId="0" fillId="3" borderId="6" xfId="0" applyNumberFormat="1" applyFill="1" applyBorder="1" applyProtection="1"/>
    <xf numFmtId="0" fontId="0" fillId="3" borderId="1" xfId="0" applyFill="1" applyBorder="1" applyAlignment="1" applyProtection="1">
      <alignment horizontal="left"/>
    </xf>
    <xf numFmtId="0" fontId="3" fillId="2" borderId="0" xfId="0" applyFont="1" applyFill="1" applyBorder="1" applyProtection="1"/>
    <xf numFmtId="41" fontId="1" fillId="3" borderId="20" xfId="0" applyNumberFormat="1" applyFont="1" applyFill="1" applyBorder="1" applyProtection="1"/>
    <xf numFmtId="0" fontId="16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1" fontId="0" fillId="3" borderId="1" xfId="0" applyNumberFormat="1" applyFill="1" applyBorder="1" applyProtection="1"/>
    <xf numFmtId="41" fontId="1" fillId="3" borderId="23" xfId="0" applyNumberFormat="1" applyFont="1" applyFill="1" applyBorder="1" applyProtection="1"/>
    <xf numFmtId="42" fontId="1" fillId="3" borderId="7" xfId="0" applyNumberFormat="1" applyFont="1" applyFill="1" applyBorder="1" applyProtection="1"/>
    <xf numFmtId="41" fontId="0" fillId="3" borderId="7" xfId="0" applyNumberFormat="1" applyFill="1" applyBorder="1" applyProtection="1"/>
    <xf numFmtId="0" fontId="0" fillId="4" borderId="11" xfId="0" applyFill="1" applyBorder="1" applyProtection="1"/>
    <xf numFmtId="42" fontId="1" fillId="3" borderId="24" xfId="0" applyNumberFormat="1" applyFont="1" applyFill="1" applyBorder="1" applyProtection="1"/>
    <xf numFmtId="0" fontId="0" fillId="4" borderId="0" xfId="0" applyFill="1" applyBorder="1" applyAlignment="1" applyProtection="1">
      <alignment horizontal="right"/>
    </xf>
    <xf numFmtId="3" fontId="0" fillId="3" borderId="5" xfId="0" applyNumberFormat="1" applyFill="1" applyBorder="1" applyAlignment="1" applyProtection="1">
      <alignment horizontal="center"/>
    </xf>
    <xf numFmtId="3" fontId="0" fillId="4" borderId="0" xfId="0" applyNumberFormat="1" applyFill="1" applyBorder="1" applyAlignment="1" applyProtection="1">
      <alignment horizontal="center"/>
    </xf>
    <xf numFmtId="42" fontId="1" fillId="3" borderId="26" xfId="0" applyNumberFormat="1" applyFont="1" applyFill="1" applyBorder="1" applyProtection="1"/>
    <xf numFmtId="0" fontId="3" fillId="2" borderId="27" xfId="0" applyFont="1" applyFill="1" applyBorder="1" applyAlignment="1" applyProtection="1">
      <alignment horizontal="left"/>
      <protection hidden="1"/>
    </xf>
    <xf numFmtId="42" fontId="1" fillId="3" borderId="26" xfId="0" applyNumberFormat="1" applyFont="1" applyFill="1" applyBorder="1" applyProtection="1">
      <protection locked="0"/>
    </xf>
    <xf numFmtId="0" fontId="2" fillId="0" borderId="0" xfId="0" quotePrefix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2" xfId="0" applyBorder="1"/>
    <xf numFmtId="0" fontId="13" fillId="4" borderId="0" xfId="0" applyFont="1" applyFill="1" applyBorder="1" applyAlignment="1" applyProtection="1">
      <alignment horizontal="center"/>
    </xf>
    <xf numFmtId="0" fontId="0" fillId="0" borderId="39" xfId="0" applyBorder="1" applyAlignment="1" applyProtection="1">
      <alignment horizontal="left"/>
    </xf>
    <xf numFmtId="0" fontId="13" fillId="4" borderId="0" xfId="0" quotePrefix="1" applyFont="1" applyFill="1" applyBorder="1" applyAlignment="1" applyProtection="1">
      <alignment horizontal="center"/>
    </xf>
    <xf numFmtId="0" fontId="13" fillId="0" borderId="0" xfId="0" applyFont="1" applyFill="1"/>
    <xf numFmtId="0" fontId="0" fillId="0" borderId="2" xfId="0" applyBorder="1" applyProtection="1"/>
    <xf numFmtId="0" fontId="3" fillId="5" borderId="2" xfId="0" applyFont="1" applyFill="1" applyBorder="1" applyAlignment="1" applyProtection="1">
      <alignment horizontal="left"/>
      <protection hidden="1"/>
    </xf>
    <xf numFmtId="0" fontId="13" fillId="2" borderId="0" xfId="0" applyFont="1" applyFill="1" applyBorder="1" applyAlignment="1" applyProtection="1">
      <alignment horizontal="left"/>
    </xf>
    <xf numFmtId="0" fontId="13" fillId="2" borderId="0" xfId="0" applyFont="1" applyFill="1" applyBorder="1" applyProtection="1"/>
    <xf numFmtId="0" fontId="3" fillId="2" borderId="39" xfId="0" applyFont="1" applyFill="1" applyBorder="1" applyAlignment="1" applyProtection="1">
      <alignment horizontal="left"/>
      <protection hidden="1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40" xfId="0" applyBorder="1"/>
    <xf numFmtId="0" fontId="3" fillId="0" borderId="40" xfId="0" applyFont="1" applyFill="1" applyBorder="1" applyAlignment="1" applyProtection="1">
      <alignment horizontal="left"/>
      <protection hidden="1"/>
    </xf>
    <xf numFmtId="0" fontId="0" fillId="0" borderId="40" xfId="0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</xf>
    <xf numFmtId="0" fontId="2" fillId="4" borderId="5" xfId="0" applyFont="1" applyFill="1" applyBorder="1" applyAlignment="1">
      <alignment horizontal="center"/>
    </xf>
    <xf numFmtId="0" fontId="13" fillId="8" borderId="2" xfId="0" applyNumberFormat="1" applyFont="1" applyFill="1" applyBorder="1" applyAlignment="1" applyProtection="1">
      <alignment horizontal="left" vertical="center"/>
    </xf>
    <xf numFmtId="0" fontId="13" fillId="8" borderId="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/>
    <xf numFmtId="0" fontId="2" fillId="4" borderId="14" xfId="0" applyFont="1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</xf>
    <xf numFmtId="0" fontId="2" fillId="4" borderId="14" xfId="0" applyFont="1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9" xfId="0" applyFill="1" applyBorder="1" applyAlignment="1" applyProtection="1">
      <alignment horizontal="center"/>
    </xf>
    <xf numFmtId="41" fontId="0" fillId="3" borderId="38" xfId="0" applyNumberFormat="1" applyFill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6" fillId="7" borderId="0" xfId="0" applyFont="1" applyFill="1" applyAlignment="1">
      <alignment horizontal="left"/>
    </xf>
    <xf numFmtId="0" fontId="0" fillId="0" borderId="0" xfId="0" applyAlignment="1"/>
    <xf numFmtId="49" fontId="0" fillId="3" borderId="35" xfId="0" applyNumberFormat="1" applyFill="1" applyBorder="1" applyAlignment="1" applyProtection="1">
      <alignment horizontal="left"/>
      <protection locked="0"/>
    </xf>
    <xf numFmtId="49" fontId="0" fillId="3" borderId="36" xfId="0" applyNumberFormat="1" applyFill="1" applyBorder="1" applyAlignment="1" applyProtection="1">
      <alignment horizontal="left"/>
      <protection locked="0"/>
    </xf>
    <xf numFmtId="0" fontId="0" fillId="0" borderId="36" xfId="0" applyBorder="1" applyAlignment="1" applyProtection="1">
      <protection locked="0"/>
    </xf>
    <xf numFmtId="0" fontId="0" fillId="0" borderId="37" xfId="0" applyBorder="1" applyAlignment="1" applyProtection="1">
      <protection locked="0"/>
    </xf>
    <xf numFmtId="9" fontId="8" fillId="0" borderId="5" xfId="1" applyFont="1" applyBorder="1" applyAlignment="1" applyProtection="1">
      <alignment horizontal="left"/>
      <protection hidden="1"/>
    </xf>
    <xf numFmtId="0" fontId="0" fillId="0" borderId="5" xfId="0" applyBorder="1" applyAlignment="1" applyProtection="1">
      <protection hidden="1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3" xfId="0" applyBorder="1" applyAlignment="1" applyProtection="1">
      <alignment horizontal="left" indent="1"/>
    </xf>
    <xf numFmtId="0" fontId="0" fillId="3" borderId="23" xfId="0" applyFill="1" applyBorder="1" applyAlignment="1" applyProtection="1">
      <alignment horizontal="left" vertical="top" wrapText="1" indent="1"/>
      <protection locked="0"/>
    </xf>
    <xf numFmtId="0" fontId="0" fillId="3" borderId="34" xfId="0" applyFill="1" applyBorder="1" applyAlignment="1" applyProtection="1">
      <alignment horizontal="left" vertical="top" wrapText="1" indent="1"/>
      <protection locked="0"/>
    </xf>
    <xf numFmtId="0" fontId="18" fillId="4" borderId="0" xfId="0" quotePrefix="1" applyFont="1" applyFill="1" applyBorder="1" applyAlignment="1" applyProtection="1">
      <alignment horizontal="center"/>
    </xf>
    <xf numFmtId="0" fontId="13" fillId="2" borderId="8" xfId="0" applyFont="1" applyFill="1" applyBorder="1" applyAlignment="1" applyProtection="1">
      <alignment horizontal="center"/>
    </xf>
    <xf numFmtId="0" fontId="13" fillId="2" borderId="9" xfId="0" applyFont="1" applyFill="1" applyBorder="1" applyAlignment="1" applyProtection="1">
      <alignment horizontal="center"/>
    </xf>
    <xf numFmtId="0" fontId="13" fillId="2" borderId="25" xfId="0" applyFont="1" applyFill="1" applyBorder="1" applyAlignment="1" applyProtection="1">
      <alignment horizontal="center"/>
    </xf>
    <xf numFmtId="15" fontId="0" fillId="3" borderId="28" xfId="0" quotePrefix="1" applyNumberFormat="1" applyFill="1" applyBorder="1" applyAlignment="1" applyProtection="1">
      <alignment horizontal="center"/>
      <protection locked="0"/>
    </xf>
    <xf numFmtId="15" fontId="0" fillId="3" borderId="29" xfId="0" quotePrefix="1" applyNumberFormat="1" applyFill="1" applyBorder="1" applyAlignment="1" applyProtection="1">
      <alignment horizontal="center"/>
      <protection locked="0"/>
    </xf>
    <xf numFmtId="0" fontId="0" fillId="3" borderId="28" xfId="0" applyFill="1" applyBorder="1" applyAlignment="1" applyProtection="1">
      <alignment horizontal="center"/>
      <protection locked="0"/>
    </xf>
    <xf numFmtId="0" fontId="0" fillId="3" borderId="29" xfId="0" applyFill="1" applyBorder="1" applyAlignment="1" applyProtection="1">
      <alignment horizontal="center"/>
      <protection locked="0"/>
    </xf>
    <xf numFmtId="0" fontId="0" fillId="3" borderId="30" xfId="0" applyFill="1" applyBorder="1" applyAlignment="1" applyProtection="1">
      <alignment horizontal="center"/>
      <protection locked="0"/>
    </xf>
    <xf numFmtId="0" fontId="13" fillId="2" borderId="31" xfId="0" applyFont="1" applyFill="1" applyBorder="1" applyAlignment="1" applyProtection="1">
      <alignment horizontal="center" vertical="center"/>
    </xf>
    <xf numFmtId="0" fontId="13" fillId="2" borderId="32" xfId="0" applyFont="1" applyFill="1" applyBorder="1" applyAlignment="1" applyProtection="1">
      <alignment horizontal="center" vertical="center"/>
    </xf>
    <xf numFmtId="0" fontId="13" fillId="2" borderId="33" xfId="0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13" fillId="2" borderId="3" xfId="0" applyFont="1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4" borderId="0" xfId="0" quotePrefix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0" borderId="0" xfId="0" applyBorder="1" applyAlignment="1" applyProtection="1">
      <alignment horizontal="left"/>
      <protection hidden="1"/>
    </xf>
    <xf numFmtId="0" fontId="0" fillId="3" borderId="11" xfId="0" applyFill="1" applyBorder="1" applyAlignment="1" applyProtection="1">
      <alignment horizontal="center"/>
      <protection locked="0"/>
    </xf>
    <xf numFmtId="0" fontId="14" fillId="6" borderId="2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2" fillId="4" borderId="5" xfId="0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11" fillId="7" borderId="2" xfId="0" applyNumberFormat="1" applyFont="1" applyFill="1" applyBorder="1" applyAlignment="1" applyProtection="1">
      <alignment horizontal="left" vertical="center" wrapText="1"/>
    </xf>
    <xf numFmtId="0" fontId="11" fillId="7" borderId="0" xfId="0" applyNumberFormat="1" applyFont="1" applyFill="1" applyBorder="1" applyAlignment="1" applyProtection="1">
      <alignment horizontal="left" vertical="center" wrapText="1"/>
    </xf>
    <xf numFmtId="0" fontId="6" fillId="7" borderId="0" xfId="0" applyFont="1" applyFill="1" applyAlignment="1" applyProtection="1">
      <alignment horizontal="left"/>
    </xf>
    <xf numFmtId="49" fontId="0" fillId="3" borderId="35" xfId="0" applyNumberFormat="1" applyFill="1" applyBorder="1" applyAlignment="1" applyProtection="1">
      <alignment horizontal="left"/>
    </xf>
    <xf numFmtId="49" fontId="0" fillId="3" borderId="36" xfId="0" applyNumberFormat="1" applyFill="1" applyBorder="1" applyAlignment="1" applyProtection="1">
      <alignment horizontal="left"/>
    </xf>
    <xf numFmtId="0" fontId="0" fillId="0" borderId="36" xfId="0" applyBorder="1" applyAlignment="1" applyProtection="1"/>
    <xf numFmtId="0" fontId="0" fillId="0" borderId="37" xfId="0" applyBorder="1" applyAlignment="1" applyProtection="1"/>
    <xf numFmtId="9" fontId="8" fillId="0" borderId="5" xfId="1" applyFont="1" applyBorder="1" applyAlignment="1" applyProtection="1">
      <alignment horizontal="left"/>
    </xf>
    <xf numFmtId="0" fontId="0" fillId="0" borderId="5" xfId="0" applyBorder="1" applyAlignment="1" applyProtection="1"/>
    <xf numFmtId="0" fontId="0" fillId="0" borderId="0" xfId="0" applyAlignment="1">
      <alignment horizontal="center"/>
    </xf>
    <xf numFmtId="41" fontId="0" fillId="3" borderId="38" xfId="0" applyNumberFormat="1" applyFill="1" applyBorder="1" applyAlignment="1" applyProtection="1">
      <alignment horizontal="center"/>
    </xf>
    <xf numFmtId="0" fontId="0" fillId="0" borderId="36" xfId="0" applyBorder="1" applyAlignment="1" applyProtection="1">
      <alignment horizontal="center"/>
    </xf>
    <xf numFmtId="0" fontId="0" fillId="0" borderId="37" xfId="0" applyBorder="1" applyAlignment="1" applyProtection="1">
      <alignment horizontal="center"/>
    </xf>
    <xf numFmtId="0" fontId="0" fillId="4" borderId="0" xfId="0" quotePrefix="1" applyFill="1" applyBorder="1" applyAlignment="1" applyProtection="1">
      <alignment horizontal="center"/>
    </xf>
    <xf numFmtId="0" fontId="0" fillId="3" borderId="28" xfId="0" applyFill="1" applyBorder="1" applyAlignment="1" applyProtection="1">
      <alignment horizontal="center"/>
    </xf>
    <xf numFmtId="0" fontId="0" fillId="3" borderId="29" xfId="0" applyFill="1" applyBorder="1" applyAlignment="1" applyProtection="1">
      <alignment horizontal="center"/>
    </xf>
    <xf numFmtId="0" fontId="0" fillId="3" borderId="30" xfId="0" applyFill="1" applyBorder="1" applyAlignment="1" applyProtection="1">
      <alignment horizontal="center"/>
    </xf>
    <xf numFmtId="0" fontId="0" fillId="3" borderId="23" xfId="0" applyFill="1" applyBorder="1" applyAlignment="1" applyProtection="1">
      <alignment horizontal="left" wrapText="1" indent="1"/>
    </xf>
    <xf numFmtId="0" fontId="0" fillId="3" borderId="34" xfId="0" applyFill="1" applyBorder="1" applyAlignment="1" applyProtection="1">
      <alignment horizontal="left" wrapText="1" indent="1"/>
    </xf>
    <xf numFmtId="0" fontId="0" fillId="3" borderId="10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15" fontId="0" fillId="3" borderId="28" xfId="0" quotePrefix="1" applyNumberFormat="1" applyFill="1" applyBorder="1" applyAlignment="1" applyProtection="1">
      <alignment horizontal="center"/>
    </xf>
    <xf numFmtId="15" fontId="0" fillId="3" borderId="29" xfId="0" quotePrefix="1" applyNumberFormat="1" applyFill="1" applyBorder="1" applyAlignment="1" applyProtection="1">
      <alignment horizontal="center"/>
    </xf>
    <xf numFmtId="0" fontId="1" fillId="3" borderId="5" xfId="0" applyFont="1" applyFill="1" applyBorder="1" applyAlignment="1" applyProtection="1">
      <alignment horizontal="center"/>
      <protection locked="0"/>
    </xf>
    <xf numFmtId="3" fontId="1" fillId="3" borderId="13" xfId="0" applyNumberFormat="1" applyFont="1" applyFill="1" applyBorder="1" applyAlignment="1" applyProtection="1">
      <alignment horizontal="center"/>
      <protection locked="0"/>
    </xf>
    <xf numFmtId="0" fontId="1" fillId="4" borderId="0" xfId="0" applyFont="1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38100</xdr:rowOff>
    </xdr:from>
    <xdr:to>
      <xdr:col>12</xdr:col>
      <xdr:colOff>542925</xdr:colOff>
      <xdr:row>21</xdr:row>
      <xdr:rowOff>171450</xdr:rowOff>
    </xdr:to>
    <xdr:sp macro="" textlink="">
      <xdr:nvSpPr>
        <xdr:cNvPr id="3323" name="AutoShape 106"/>
        <xdr:cNvSpPr>
          <a:spLocks/>
        </xdr:cNvSpPr>
      </xdr:nvSpPr>
      <xdr:spPr bwMode="auto">
        <a:xfrm rot="-5400000">
          <a:off x="2266950" y="2457450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57150</xdr:rowOff>
    </xdr:from>
    <xdr:to>
      <xdr:col>12</xdr:col>
      <xdr:colOff>542925</xdr:colOff>
      <xdr:row>21</xdr:row>
      <xdr:rowOff>190500</xdr:rowOff>
    </xdr:to>
    <xdr:sp macro="" textlink="">
      <xdr:nvSpPr>
        <xdr:cNvPr id="10523" name="AutoShape 152"/>
        <xdr:cNvSpPr>
          <a:spLocks/>
        </xdr:cNvSpPr>
      </xdr:nvSpPr>
      <xdr:spPr bwMode="auto">
        <a:xfrm rot="-5400000">
          <a:off x="2266950" y="2486025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115"/>
  <sheetViews>
    <sheetView showGridLines="0" zoomScaleNormal="100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style="16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1" width="2.140625" customWidth="1"/>
    <col min="12" max="12" width="2.140625" style="16" customWidth="1"/>
    <col min="13" max="13" width="8.85546875" customWidth="1"/>
    <col min="14" max="14" width="2.140625" customWidth="1"/>
    <col min="15" max="15" width="2.140625" style="16" customWidth="1"/>
    <col min="16" max="16" width="8.85546875" bestFit="1" customWidth="1"/>
    <col min="17" max="17" width="2.140625" customWidth="1"/>
    <col min="18" max="18" width="2.140625" style="16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710937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8" width="2.140625" customWidth="1"/>
    <col min="49" max="49" width="8.85546875" customWidth="1"/>
    <col min="50" max="50" width="2.140625" customWidth="1"/>
    <col min="51" max="51" width="2.7109375" customWidth="1"/>
    <col min="52" max="52" width="3.140625" customWidth="1"/>
    <col min="53" max="53" width="4.5703125" customWidth="1"/>
    <col min="54" max="54" width="3.28515625" customWidth="1"/>
    <col min="55" max="55" width="37.7109375" customWidth="1"/>
    <col min="56" max="56" width="4.7109375" customWidth="1"/>
    <col min="57" max="57" width="9.7109375" bestFit="1" customWidth="1"/>
    <col min="58" max="58" width="4.7109375" customWidth="1"/>
    <col min="59" max="59" width="10.7109375" customWidth="1"/>
    <col min="60" max="60" width="3.5703125" customWidth="1"/>
    <col min="63" max="63" width="7.85546875" customWidth="1"/>
    <col min="65" max="65" width="9.140625" hidden="1" customWidth="1"/>
    <col min="71" max="71" width="9.140625" hidden="1" customWidth="1"/>
  </cols>
  <sheetData>
    <row r="1" spans="1:71" ht="19.5" x14ac:dyDescent="0.4">
      <c r="A1" s="184" t="s">
        <v>81</v>
      </c>
      <c r="B1" s="184"/>
      <c r="C1" s="184"/>
      <c r="D1" s="184"/>
      <c r="E1" s="184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S1" s="67"/>
      <c r="T1" s="67"/>
      <c r="U1" s="67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S1" s="69" t="s">
        <v>51</v>
      </c>
    </row>
    <row r="2" spans="1:71" ht="15" customHeight="1" thickBot="1" x14ac:dyDescent="0.25">
      <c r="A2" s="192" t="s">
        <v>0</v>
      </c>
      <c r="B2" s="193"/>
      <c r="C2" s="194"/>
      <c r="D2" s="186"/>
      <c r="E2" s="187"/>
      <c r="F2" s="187"/>
      <c r="G2" s="187"/>
      <c r="H2" s="188"/>
      <c r="I2" s="188"/>
      <c r="J2" s="188"/>
      <c r="K2" s="188"/>
      <c r="L2" s="188"/>
      <c r="M2" s="188"/>
      <c r="N2" s="188"/>
      <c r="O2" s="188"/>
      <c r="P2" s="188"/>
      <c r="Q2" s="189"/>
      <c r="S2" s="67"/>
      <c r="T2" s="67"/>
      <c r="U2" s="67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S2" s="70">
        <f>COUNTIF(A14:BH90,"~*")</f>
        <v>0</v>
      </c>
    </row>
    <row r="3" spans="1:71" ht="15" customHeight="1" thickTop="1" x14ac:dyDescent="0.2">
      <c r="A3" s="192" t="s">
        <v>1</v>
      </c>
      <c r="B3" s="193"/>
      <c r="C3" s="194"/>
      <c r="D3" s="186"/>
      <c r="E3" s="187"/>
      <c r="F3" s="187"/>
      <c r="G3" s="187"/>
      <c r="H3" s="188"/>
      <c r="I3" s="188"/>
      <c r="J3" s="188"/>
      <c r="K3" s="188"/>
      <c r="L3" s="188"/>
      <c r="M3" s="188"/>
      <c r="N3" s="188"/>
      <c r="O3" s="188"/>
      <c r="P3" s="188"/>
      <c r="Q3" s="189"/>
      <c r="S3" s="67"/>
      <c r="T3" s="67"/>
      <c r="U3" s="67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S3" s="69" t="s">
        <v>52</v>
      </c>
    </row>
    <row r="4" spans="1:71" ht="12.95" customHeight="1" thickBot="1" x14ac:dyDescent="0.3">
      <c r="A4" s="87"/>
      <c r="B4" s="88"/>
      <c r="C4" s="88"/>
      <c r="L4"/>
      <c r="O4"/>
      <c r="S4" s="67"/>
      <c r="T4" s="67"/>
      <c r="U4" s="67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S4" s="70">
        <f>COUNTIF(A14:BH90,"  ")</f>
        <v>420</v>
      </c>
    </row>
    <row r="5" spans="1:71" ht="15" customHeight="1" thickTop="1" x14ac:dyDescent="0.2">
      <c r="A5" s="68" t="str">
        <f>IF(Sol!D5="OFF","     ","Score:")</f>
        <v>Score:</v>
      </c>
      <c r="B5" s="88"/>
      <c r="C5" s="89"/>
      <c r="D5" s="190">
        <f>IF(Sol!D5="OFF","",BS10)</f>
        <v>0</v>
      </c>
      <c r="E5" s="191"/>
      <c r="F5" s="191"/>
      <c r="G5" s="191"/>
      <c r="H5" s="191"/>
      <c r="I5" s="191"/>
      <c r="J5" s="191"/>
      <c r="K5" s="191"/>
      <c r="L5" s="191"/>
      <c r="M5" s="191"/>
      <c r="N5" s="86"/>
      <c r="O5" s="86"/>
      <c r="P5" s="86"/>
      <c r="S5" s="67"/>
      <c r="T5" s="67"/>
      <c r="U5" s="67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S5" s="71" t="s">
        <v>53</v>
      </c>
    </row>
    <row r="6" spans="1:71" ht="12.95" customHeight="1" thickBot="1" x14ac:dyDescent="0.25">
      <c r="A6" s="88"/>
      <c r="B6" s="88"/>
      <c r="C6" s="88"/>
      <c r="L6"/>
      <c r="O6"/>
      <c r="S6" s="67"/>
      <c r="T6" s="67"/>
      <c r="U6" s="67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94"/>
      <c r="BF6" s="94"/>
      <c r="BG6" s="94"/>
      <c r="BH6" s="94"/>
      <c r="BS6" s="70">
        <f>COUNTIF(A14:BH90," ")</f>
        <v>0</v>
      </c>
    </row>
    <row r="7" spans="1:71" ht="15" customHeight="1" thickTop="1" x14ac:dyDescent="0.2">
      <c r="A7" s="90" t="s">
        <v>47</v>
      </c>
      <c r="B7" s="88"/>
      <c r="C7" s="88"/>
      <c r="D7" s="220" t="s">
        <v>79</v>
      </c>
      <c r="E7" s="175"/>
      <c r="F7" s="175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88"/>
      <c r="BA7" s="96"/>
      <c r="BB7" s="88"/>
      <c r="BC7" s="88"/>
      <c r="BD7" s="97"/>
      <c r="BE7" s="216" t="str">
        <f>IF(Q7="","",Q7)</f>
        <v/>
      </c>
      <c r="BF7" s="216"/>
      <c r="BG7" s="216"/>
      <c r="BH7" s="216"/>
      <c r="BS7" s="69" t="s">
        <v>54</v>
      </c>
    </row>
    <row r="8" spans="1:71" ht="15" customHeight="1" thickBot="1" x14ac:dyDescent="0.25">
      <c r="A8" s="223" t="s">
        <v>48</v>
      </c>
      <c r="B8" s="224"/>
      <c r="C8" s="224"/>
      <c r="D8" s="224"/>
      <c r="E8" s="224"/>
      <c r="F8" s="224"/>
      <c r="G8" s="224"/>
      <c r="H8" s="224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88"/>
      <c r="BA8" s="88"/>
      <c r="BB8" s="88"/>
      <c r="BC8" s="88"/>
      <c r="BD8" s="97"/>
      <c r="BE8" s="216" t="str">
        <f>IF(Q8="","",Q8)</f>
        <v/>
      </c>
      <c r="BF8" s="216"/>
      <c r="BG8" s="216"/>
      <c r="BH8" s="216"/>
      <c r="BS8" s="70">
        <f>BS2+BS4+BS6</f>
        <v>420</v>
      </c>
    </row>
    <row r="9" spans="1:71" ht="15" customHeight="1" thickTop="1" x14ac:dyDescent="0.2">
      <c r="A9" s="173" t="s">
        <v>49</v>
      </c>
      <c r="B9" s="174"/>
      <c r="C9" s="174"/>
      <c r="D9" s="174"/>
      <c r="E9" s="174"/>
      <c r="F9" s="174"/>
      <c r="G9" s="174"/>
      <c r="H9" s="174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S9" s="69" t="s">
        <v>55</v>
      </c>
    </row>
    <row r="10" spans="1:71" ht="15" customHeight="1" thickBot="1" x14ac:dyDescent="0.25">
      <c r="A10" s="218" t="s">
        <v>50</v>
      </c>
      <c r="B10" s="219"/>
      <c r="C10" s="219"/>
      <c r="D10" s="219"/>
      <c r="E10" s="219"/>
      <c r="F10" s="219"/>
      <c r="G10" s="219"/>
      <c r="H10" s="219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S10" s="72">
        <f>(BS8-BS4-BS2)/BS8</f>
        <v>0</v>
      </c>
    </row>
    <row r="11" spans="1:71" ht="15" customHeight="1" thickTop="1" x14ac:dyDescent="0.2">
      <c r="A11" s="91" t="s">
        <v>67</v>
      </c>
      <c r="B11" s="88"/>
      <c r="C11" s="92"/>
      <c r="D11" s="88"/>
      <c r="E11" s="88"/>
      <c r="F11" s="88"/>
      <c r="G11" s="88"/>
      <c r="H11" s="88"/>
      <c r="I11" s="88"/>
      <c r="J11" s="88"/>
      <c r="K11" s="88"/>
      <c r="L11" s="92"/>
      <c r="M11" s="88"/>
      <c r="N11" s="88"/>
      <c r="O11" s="92"/>
      <c r="P11" s="88"/>
      <c r="Q11" s="88"/>
      <c r="R11" s="92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S11" t="s">
        <v>56</v>
      </c>
    </row>
    <row r="12" spans="1:71" ht="12.95" customHeight="1" x14ac:dyDescent="0.2">
      <c r="A12" s="91" t="s">
        <v>114</v>
      </c>
      <c r="B12" s="88"/>
      <c r="C12" s="92"/>
      <c r="D12" s="88"/>
      <c r="E12" s="88"/>
      <c r="F12" s="88"/>
      <c r="G12" s="88"/>
      <c r="H12" s="88"/>
      <c r="I12" s="88"/>
      <c r="J12" s="88"/>
      <c r="K12" s="88"/>
      <c r="L12" s="92"/>
      <c r="M12" s="88"/>
      <c r="N12" s="88"/>
      <c r="O12" s="92"/>
      <c r="P12" s="88"/>
      <c r="Q12" s="88"/>
      <c r="R12" s="92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S12" t="s">
        <v>57</v>
      </c>
    </row>
    <row r="13" spans="1:71" ht="12.95" customHeight="1" x14ac:dyDescent="0.2">
      <c r="A13" s="91" t="str">
        <f>IF(Sol!D5="OFF","     ","An asterisk (*) will appear to the right of incorrect entries in outlined answer cells.  ")</f>
        <v xml:space="preserve">An asterisk (*) will appear to the right of incorrect entries in outlined answer cells.  </v>
      </c>
      <c r="B13" s="88"/>
      <c r="C13" s="92"/>
      <c r="D13" s="14"/>
      <c r="E13" s="14"/>
      <c r="F13" s="14"/>
      <c r="G13" s="14"/>
      <c r="H13" s="14"/>
      <c r="I13" s="14"/>
      <c r="J13" s="14"/>
      <c r="K13" s="14"/>
      <c r="L13" s="93"/>
      <c r="M13" s="14"/>
      <c r="N13" s="14"/>
      <c r="O13" s="93"/>
      <c r="P13" s="14"/>
      <c r="Q13" s="14"/>
      <c r="R13" s="93"/>
      <c r="S13" s="14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S13" t="s">
        <v>58</v>
      </c>
    </row>
    <row r="14" spans="1:71" ht="12.95" customHeight="1" x14ac:dyDescent="0.2">
      <c r="A14" s="91" t="s">
        <v>80</v>
      </c>
      <c r="B14" s="88"/>
      <c r="C14" s="92"/>
      <c r="D14" s="88"/>
      <c r="E14" s="88"/>
      <c r="F14" s="88"/>
      <c r="G14" s="88"/>
      <c r="H14" s="88"/>
      <c r="I14" s="88"/>
      <c r="J14" s="88"/>
      <c r="K14" s="88"/>
      <c r="L14" s="92"/>
      <c r="M14" s="88"/>
      <c r="N14" s="88"/>
      <c r="O14" s="92"/>
      <c r="P14" s="88"/>
      <c r="Q14" s="88"/>
      <c r="R14" s="92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S14" s="69" t="s">
        <v>59</v>
      </c>
    </row>
    <row r="15" spans="1:71" ht="15" customHeight="1" x14ac:dyDescent="0.2">
      <c r="B15" s="88"/>
      <c r="C15" s="92"/>
      <c r="D15" s="88"/>
      <c r="E15" s="88"/>
      <c r="F15" s="88"/>
      <c r="G15" s="88"/>
      <c r="H15" s="88"/>
      <c r="I15" s="88"/>
      <c r="J15" s="88"/>
      <c r="K15" s="88"/>
      <c r="L15" s="92"/>
      <c r="M15" s="88"/>
      <c r="N15" s="88"/>
      <c r="O15" s="92"/>
      <c r="P15" s="88"/>
      <c r="Q15" s="88"/>
      <c r="R15" s="92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S15" s="69" t="s">
        <v>60</v>
      </c>
    </row>
    <row r="16" spans="1:71" ht="15" customHeight="1" x14ac:dyDescent="0.2">
      <c r="A16" s="101" t="s">
        <v>7</v>
      </c>
      <c r="B16" s="21"/>
      <c r="C16" s="22"/>
      <c r="D16" s="23"/>
      <c r="E16" s="23"/>
      <c r="F16" s="22"/>
      <c r="G16" s="23"/>
      <c r="H16" s="23"/>
      <c r="I16" s="22"/>
      <c r="J16" s="23"/>
      <c r="K16" s="23"/>
      <c r="L16" s="22"/>
      <c r="M16" s="23"/>
      <c r="N16" s="23"/>
      <c r="O16" s="22"/>
      <c r="P16" s="23"/>
      <c r="Q16" s="23"/>
      <c r="R16" s="22"/>
      <c r="S16" s="106"/>
      <c r="T16" s="105"/>
      <c r="U16" s="36"/>
      <c r="V16" s="106"/>
      <c r="W16" s="107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S16" s="73" t="s">
        <v>61</v>
      </c>
    </row>
    <row r="17" spans="1:69" ht="15" customHeight="1" x14ac:dyDescent="0.2">
      <c r="A17" s="1"/>
      <c r="B17" s="24"/>
      <c r="C17" s="18"/>
      <c r="D17" s="172" t="s">
        <v>10</v>
      </c>
      <c r="E17" s="172"/>
      <c r="F17" s="172"/>
      <c r="G17" s="172"/>
      <c r="H17" s="172"/>
      <c r="I17" s="172"/>
      <c r="J17" s="172"/>
      <c r="K17" s="172"/>
      <c r="L17" s="172"/>
      <c r="M17" s="172"/>
      <c r="N17" s="18"/>
      <c r="O17" s="18" t="s">
        <v>19</v>
      </c>
      <c r="P17" s="74" t="s">
        <v>11</v>
      </c>
      <c r="Q17" s="18" t="s">
        <v>17</v>
      </c>
      <c r="R17" s="18"/>
      <c r="S17" s="221" t="s">
        <v>70</v>
      </c>
      <c r="T17" s="222"/>
      <c r="U17" s="222"/>
      <c r="V17" s="222"/>
      <c r="W17" s="9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</row>
    <row r="18" spans="1:69" ht="15" customHeight="1" x14ac:dyDescent="0.2">
      <c r="A18" s="1"/>
      <c r="B18" s="24"/>
      <c r="C18" s="18"/>
      <c r="D18" s="26"/>
      <c r="E18" s="26"/>
      <c r="F18" s="18"/>
      <c r="G18" s="26" t="s">
        <v>21</v>
      </c>
      <c r="H18" s="26"/>
      <c r="I18" s="18"/>
      <c r="J18" s="26"/>
      <c r="K18" s="26"/>
      <c r="L18" s="18"/>
      <c r="M18" s="26"/>
      <c r="N18" s="26"/>
      <c r="O18" s="18"/>
      <c r="P18" s="18" t="s">
        <v>21</v>
      </c>
      <c r="Q18" s="18"/>
      <c r="R18" s="18"/>
      <c r="S18" s="157" t="s">
        <v>85</v>
      </c>
      <c r="T18" s="33"/>
      <c r="U18" s="33"/>
      <c r="V18" s="33" t="s">
        <v>71</v>
      </c>
      <c r="W18" s="9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</row>
    <row r="19" spans="1:69" ht="15" customHeight="1" x14ac:dyDescent="0.2">
      <c r="A19" s="1"/>
      <c r="B19" s="24"/>
      <c r="C19" s="18"/>
      <c r="D19" s="18" t="s">
        <v>12</v>
      </c>
      <c r="E19" s="47" t="s">
        <v>17</v>
      </c>
      <c r="F19" s="47"/>
      <c r="G19" s="18" t="s">
        <v>27</v>
      </c>
      <c r="H19" s="47"/>
      <c r="I19" s="47" t="s">
        <v>17</v>
      </c>
      <c r="J19" s="18" t="s">
        <v>14</v>
      </c>
      <c r="K19" s="47"/>
      <c r="L19" s="47" t="s">
        <v>17</v>
      </c>
      <c r="M19" s="18" t="s">
        <v>22</v>
      </c>
      <c r="N19" s="47"/>
      <c r="O19" s="47" t="s">
        <v>19</v>
      </c>
      <c r="P19" s="18" t="s">
        <v>20</v>
      </c>
      <c r="Q19" s="18" t="s">
        <v>17</v>
      </c>
      <c r="R19" s="18"/>
      <c r="S19" s="33" t="s">
        <v>68</v>
      </c>
      <c r="T19" s="177" t="s">
        <v>17</v>
      </c>
      <c r="U19" s="177"/>
      <c r="V19" s="33" t="s">
        <v>72</v>
      </c>
      <c r="W19" s="98"/>
      <c r="X19" s="88"/>
      <c r="Y19" s="88"/>
      <c r="Z19" s="88"/>
      <c r="AA19" s="88"/>
      <c r="AB19" s="88"/>
      <c r="BA19" s="103" t="s">
        <v>111</v>
      </c>
      <c r="BB19" s="198" t="s">
        <v>82</v>
      </c>
      <c r="BC19" s="199"/>
      <c r="BD19" s="199"/>
      <c r="BE19" s="199"/>
      <c r="BF19" s="199"/>
      <c r="BG19" s="199"/>
      <c r="BH19" s="200"/>
    </row>
    <row r="20" spans="1:69" ht="15" customHeight="1" x14ac:dyDescent="0.2">
      <c r="A20" s="1"/>
      <c r="B20" s="24"/>
      <c r="C20" s="18"/>
      <c r="D20" s="26"/>
      <c r="E20" s="26"/>
      <c r="F20" s="18"/>
      <c r="G20" s="26"/>
      <c r="H20" s="26"/>
      <c r="I20" s="18"/>
      <c r="J20" s="26"/>
      <c r="K20" s="26"/>
      <c r="L20" s="18"/>
      <c r="M20" s="26"/>
      <c r="N20" s="26"/>
      <c r="O20" s="18"/>
      <c r="P20" s="26"/>
      <c r="Q20" s="26"/>
      <c r="R20" s="18"/>
      <c r="S20" s="33"/>
      <c r="T20" s="32"/>
      <c r="U20" s="33"/>
      <c r="V20" s="33" t="s">
        <v>73</v>
      </c>
      <c r="W20" s="99"/>
      <c r="X20" s="88"/>
      <c r="Y20" s="88"/>
      <c r="Z20" s="88"/>
      <c r="AA20" s="88"/>
      <c r="AB20" s="88"/>
      <c r="BA20" s="103"/>
      <c r="BB20" s="209" t="s">
        <v>2</v>
      </c>
      <c r="BC20" s="210"/>
      <c r="BD20" s="210"/>
      <c r="BE20" s="210"/>
      <c r="BF20" s="210"/>
      <c r="BG20" s="210"/>
      <c r="BH20" s="211"/>
      <c r="BM20" s="61" t="s">
        <v>101</v>
      </c>
    </row>
    <row r="21" spans="1:69" ht="15" customHeight="1" x14ac:dyDescent="0.2">
      <c r="A21" s="1"/>
      <c r="B21" s="24"/>
      <c r="C21" s="18"/>
      <c r="D21" s="40"/>
      <c r="E21" s="35" t="str">
        <f>IF(Sol!$D$5="OFF","",IF(D21="","  ",IF(AND(D21&lt;&gt;"",D21&lt;&gt;Sol!D21),"*"," ")))</f>
        <v xml:space="preserve">  </v>
      </c>
      <c r="F21" s="33" t="s">
        <v>17</v>
      </c>
      <c r="G21" s="40"/>
      <c r="H21" s="35" t="str">
        <f>IF(Sol!$D$5="OFF","",IF(G21="","  ",IF(AND(G21&lt;&gt;"",G21&lt;&gt;Sol!G21),"*"," ")))</f>
        <v xml:space="preserve">  </v>
      </c>
      <c r="I21" s="33" t="s">
        <v>17</v>
      </c>
      <c r="J21" s="40"/>
      <c r="K21" s="35" t="str">
        <f>IF(Sol!$D$5="OFF","",IF(J21="","  ",IF(AND(J21&lt;&gt;"",J21&lt;&gt;Sol!J21),"*"," ")))</f>
        <v xml:space="preserve">  </v>
      </c>
      <c r="L21" s="33" t="s">
        <v>17</v>
      </c>
      <c r="M21" s="40"/>
      <c r="N21" s="35" t="str">
        <f>IF(Sol!$D$5="OFF","",IF(M21="","  ",IF(AND(M21&lt;&gt;"",M21&lt;&gt;Sol!M21),"*"," ")))</f>
        <v xml:space="preserve">  </v>
      </c>
      <c r="O21" s="33" t="s">
        <v>19</v>
      </c>
      <c r="P21" s="40"/>
      <c r="Q21" s="35" t="str">
        <f>IF(Sol!$D$5="OFF","",IF(P21="","  ",IF(AND(P21&lt;&gt;"",P21&lt;&gt;Sol!P21),"*"," ")))</f>
        <v xml:space="preserve">  </v>
      </c>
      <c r="R21" s="33" t="s">
        <v>17</v>
      </c>
      <c r="S21" s="40"/>
      <c r="T21" s="35" t="str">
        <f>IF(Sol!$D$5="OFF","",IF(S21="","  ",IF(AND(S21&lt;&gt;"",S21&lt;&gt;Sol!S21),"*"," ")))</f>
        <v xml:space="preserve">  </v>
      </c>
      <c r="U21" s="33" t="s">
        <v>17</v>
      </c>
      <c r="V21" s="33" t="s">
        <v>72</v>
      </c>
      <c r="W21" s="100"/>
      <c r="X21" s="88"/>
      <c r="Y21" s="88"/>
      <c r="Z21" s="88"/>
      <c r="AA21" s="88"/>
      <c r="AB21" s="88"/>
      <c r="BA21" s="88"/>
      <c r="BB21" s="212"/>
      <c r="BC21" s="213"/>
      <c r="BD21" s="213"/>
      <c r="BE21" s="213"/>
      <c r="BF21" s="213"/>
      <c r="BG21" s="213"/>
      <c r="BH21" s="217"/>
      <c r="BI21" s="169" t="str">
        <f>IF(Sol!$D$5="OFF","",IF(BB21="","  ",IF(AND(BB21&lt;&gt;"",BB21&lt;&gt;Sol!BB21),"*"," ")))</f>
        <v xml:space="preserve">  </v>
      </c>
      <c r="BM21" t="s">
        <v>102</v>
      </c>
    </row>
    <row r="22" spans="1:69" ht="20.100000000000001" customHeight="1" x14ac:dyDescent="0.2">
      <c r="A22" s="1"/>
      <c r="B22" s="24"/>
      <c r="C22" s="18"/>
      <c r="D22" s="41"/>
      <c r="E22" s="26"/>
      <c r="F22" s="33"/>
      <c r="G22" s="41"/>
      <c r="H22" s="42"/>
      <c r="I22" s="43"/>
      <c r="J22" s="42"/>
      <c r="K22" s="26"/>
      <c r="L22" s="33"/>
      <c r="M22" s="41"/>
      <c r="N22" s="32"/>
      <c r="O22" s="33"/>
      <c r="P22" s="41"/>
      <c r="Q22" s="26"/>
      <c r="R22" s="33"/>
      <c r="S22" s="33"/>
      <c r="T22" s="32"/>
      <c r="U22" s="33"/>
      <c r="V22" s="33"/>
      <c r="W22" s="100"/>
      <c r="X22" s="88"/>
      <c r="Y22" s="88"/>
      <c r="Z22" s="88"/>
      <c r="AA22" s="88"/>
      <c r="AB22" s="88"/>
      <c r="BA22" s="88"/>
      <c r="BB22" s="2"/>
      <c r="BC22" s="3"/>
      <c r="BD22" s="3"/>
      <c r="BE22" s="3"/>
      <c r="BF22" s="3"/>
      <c r="BG22" s="3"/>
      <c r="BH22" s="4"/>
    </row>
    <row r="23" spans="1:69" ht="15" customHeight="1" x14ac:dyDescent="0.2">
      <c r="A23" s="1"/>
      <c r="B23" s="24"/>
      <c r="C23" s="18"/>
      <c r="D23" s="41"/>
      <c r="E23" s="26"/>
      <c r="F23" s="33"/>
      <c r="G23" s="41"/>
      <c r="H23" s="181"/>
      <c r="I23" s="182"/>
      <c r="J23" s="183"/>
      <c r="K23" s="35" t="str">
        <f>IF(Sol!$D$5="OFF","",IF(H23="","  ",IF(AND(H23&lt;&gt;"",H23&lt;&gt;Sol!H23),"*"," ")))</f>
        <v xml:space="preserve">  </v>
      </c>
      <c r="L23" s="33"/>
      <c r="M23" s="41"/>
      <c r="N23" s="32"/>
      <c r="O23" s="33" t="s">
        <v>19</v>
      </c>
      <c r="P23" s="40"/>
      <c r="Q23" s="35" t="str">
        <f>IF(Sol!$D$5="OFF","",IF(P23="","  ",IF(AND(P23&lt;&gt;"",P23&lt;&gt;Sol!P23),"*"," ")))</f>
        <v xml:space="preserve">  </v>
      </c>
      <c r="R23" s="33" t="s">
        <v>17</v>
      </c>
      <c r="S23" s="118" t="s">
        <v>69</v>
      </c>
      <c r="T23" s="35"/>
      <c r="U23" s="33"/>
      <c r="V23" s="33"/>
      <c r="W23" s="100"/>
      <c r="X23" s="88"/>
      <c r="Y23" s="88"/>
      <c r="Z23" s="88"/>
      <c r="AA23" s="88"/>
      <c r="AB23" s="88"/>
      <c r="BA23" s="88"/>
      <c r="BB23" s="115"/>
      <c r="BC23" s="116" t="s">
        <v>33</v>
      </c>
      <c r="BD23" s="116"/>
      <c r="BE23" s="116"/>
      <c r="BF23" s="116"/>
      <c r="BG23" s="5"/>
      <c r="BH23" s="65" t="str">
        <f>IF(Sol!$D$5="OFF","",IF(BG23="","  ",IF(AND(BG23&lt;&gt;"",BG23&lt;&gt;Sol!BG23),"*"," ")))</f>
        <v xml:space="preserve">  </v>
      </c>
    </row>
    <row r="24" spans="1:69" ht="15" customHeight="1" x14ac:dyDescent="0.2">
      <c r="A24" s="1"/>
      <c r="B24" s="24"/>
      <c r="C24" s="18"/>
      <c r="D24" s="41"/>
      <c r="E24" s="26"/>
      <c r="F24" s="33"/>
      <c r="G24" s="41"/>
      <c r="H24" s="35" t="s">
        <v>3</v>
      </c>
      <c r="I24" s="33"/>
      <c r="J24" s="41"/>
      <c r="K24" s="35" t="s">
        <v>3</v>
      </c>
      <c r="L24" s="33"/>
      <c r="M24" s="41"/>
      <c r="N24" s="32"/>
      <c r="O24" s="33"/>
      <c r="P24" s="41"/>
      <c r="Q24" s="26"/>
      <c r="R24" s="33"/>
      <c r="S24" s="33"/>
      <c r="T24" s="32"/>
      <c r="U24" s="33"/>
      <c r="V24" s="33"/>
      <c r="W24" s="100"/>
      <c r="X24" s="88"/>
      <c r="Y24" s="88"/>
      <c r="Z24" s="88"/>
      <c r="AA24" s="88"/>
      <c r="AB24" s="88"/>
      <c r="BA24" s="88"/>
      <c r="BB24" s="115"/>
      <c r="BC24" s="116" t="s">
        <v>45</v>
      </c>
      <c r="BD24" s="116"/>
      <c r="BE24" s="116"/>
      <c r="BF24" s="116"/>
      <c r="BG24" s="116"/>
      <c r="BH24" s="6"/>
      <c r="BM24" t="s">
        <v>34</v>
      </c>
    </row>
    <row r="25" spans="1:69" ht="15" customHeight="1" x14ac:dyDescent="0.2">
      <c r="A25" s="1"/>
      <c r="B25" s="24"/>
      <c r="C25" s="33"/>
      <c r="D25" s="41"/>
      <c r="E25" s="35" t="s">
        <v>3</v>
      </c>
      <c r="F25" s="33"/>
      <c r="G25" s="41"/>
      <c r="H25" s="181"/>
      <c r="I25" s="182"/>
      <c r="J25" s="183"/>
      <c r="K25" s="35" t="str">
        <f>IF(Sol!$D$5="OFF","",IF(H25="","  ",IF(AND(H25&lt;&gt;"",H25&lt;&gt;Sol!H25),"*"," ")))</f>
        <v xml:space="preserve">  </v>
      </c>
      <c r="L25" s="33"/>
      <c r="M25" s="41"/>
      <c r="N25" s="32"/>
      <c r="O25" s="33" t="s">
        <v>19</v>
      </c>
      <c r="P25" s="118" t="s">
        <v>69</v>
      </c>
      <c r="Q25" s="18"/>
      <c r="R25" s="18"/>
      <c r="S25" s="33"/>
      <c r="T25" s="33"/>
      <c r="U25" s="33"/>
      <c r="V25" s="33"/>
      <c r="W25" s="52"/>
      <c r="X25" s="88"/>
      <c r="Y25" s="88"/>
      <c r="Z25" s="88"/>
      <c r="AA25" s="88"/>
      <c r="AB25" s="88"/>
      <c r="BA25" s="88"/>
      <c r="BB25" s="115"/>
      <c r="BC25" s="62"/>
      <c r="BD25" s="8" t="str">
        <f>IF(Sol!$D$5="OFF","",IF(BC25="","  ",IF(AND(BC25&lt;&gt;"",BC25&lt;&gt;Sol!BC25),"*"," ")))</f>
        <v xml:space="preserve">  </v>
      </c>
      <c r="BE25" s="5"/>
      <c r="BF25" s="8" t="str">
        <f>IF(Sol!$D$5="OFF","",IF(BE25="","  ",IF(AND(BE25&lt;&gt;"",BE25&lt;&gt;Sol!BE25),"*"," ")))</f>
        <v xml:space="preserve">  </v>
      </c>
      <c r="BG25" s="8"/>
      <c r="BH25" s="120"/>
      <c r="BM25" s="7" t="s">
        <v>26</v>
      </c>
      <c r="BP25" s="7"/>
    </row>
    <row r="26" spans="1:69" ht="15" customHeight="1" x14ac:dyDescent="0.2">
      <c r="A26" s="1"/>
      <c r="B26" s="28"/>
      <c r="C26" s="53"/>
      <c r="D26" s="54"/>
      <c r="E26" s="55"/>
      <c r="F26" s="53"/>
      <c r="G26" s="54"/>
      <c r="H26" s="54"/>
      <c r="I26" s="54"/>
      <c r="J26" s="54"/>
      <c r="K26" s="55"/>
      <c r="L26" s="53"/>
      <c r="M26" s="54"/>
      <c r="N26" s="56"/>
      <c r="O26" s="53"/>
      <c r="P26" s="17"/>
      <c r="Q26" s="17"/>
      <c r="R26" s="17"/>
      <c r="S26" s="53"/>
      <c r="T26" s="53"/>
      <c r="U26" s="53"/>
      <c r="V26" s="53"/>
      <c r="W26" s="57"/>
      <c r="X26" s="88"/>
      <c r="Y26" s="88"/>
      <c r="Z26" s="88"/>
      <c r="AA26" s="88"/>
      <c r="AB26" s="88"/>
      <c r="BA26" s="88"/>
      <c r="BB26" s="115"/>
      <c r="BC26" s="62"/>
      <c r="BD26" s="8" t="str">
        <f>IF(Sol!$D$5="OFF","",IF(BC26="","  ",IF(AND(BC26&lt;&gt;"",BC26&lt;&gt;Sol!BC26),"*"," ")))</f>
        <v xml:space="preserve">  </v>
      </c>
      <c r="BE26" s="40"/>
      <c r="BF26" s="8" t="str">
        <f>IF(Sol!$D$5="OFF","",IF(BE26="","  ",IF(AND(BE26&lt;&gt;"",BE26&lt;&gt;Sol!BE26),"*"," ")))</f>
        <v xml:space="preserve">  </v>
      </c>
      <c r="BG26" s="8"/>
      <c r="BH26" s="120"/>
      <c r="BM26" s="7" t="s">
        <v>4</v>
      </c>
      <c r="BP26" s="7"/>
    </row>
    <row r="27" spans="1:69" ht="15" customHeight="1" x14ac:dyDescent="0.2">
      <c r="A27" s="1"/>
      <c r="S27" s="88"/>
      <c r="T27" s="88"/>
      <c r="U27" s="88"/>
      <c r="V27" s="88"/>
      <c r="W27" s="88"/>
      <c r="X27" s="88"/>
      <c r="Y27" s="88"/>
      <c r="Z27" s="88"/>
      <c r="AA27" s="88"/>
      <c r="AB27" s="88"/>
      <c r="BA27" s="88"/>
      <c r="BB27" s="115"/>
      <c r="BC27" s="62"/>
      <c r="BD27" s="8" t="str">
        <f>IF(Sol!$D$5="OFF","",IF(BC27="","  ",IF(AND(BC27&lt;&gt;"",BC27&lt;&gt;Sol!BC27),"*"," ")))</f>
        <v xml:space="preserve">  </v>
      </c>
      <c r="BE27" s="40"/>
      <c r="BF27" s="8" t="str">
        <f>IF(Sol!$D$5="OFF","",IF(BE27="","  ",IF(AND(BE27&lt;&gt;"",BE27&lt;&gt;Sol!BE27),"*"," ")))</f>
        <v xml:space="preserve">  </v>
      </c>
      <c r="BG27" s="8"/>
      <c r="BH27" s="120"/>
      <c r="BM27" s="7" t="s">
        <v>5</v>
      </c>
      <c r="BP27" s="7"/>
    </row>
    <row r="28" spans="1:69" ht="15" customHeight="1" x14ac:dyDescent="0.2">
      <c r="B28" s="1"/>
      <c r="BA28" s="88"/>
      <c r="BB28" s="115"/>
      <c r="BC28" s="62"/>
      <c r="BD28" s="8" t="str">
        <f>IF(Sol!$D$5="OFF","",IF(BC28="","  ",IF(AND(BC28&lt;&gt;"",BC28&lt;&gt;Sol!BC28),"*"," ")))</f>
        <v xml:space="preserve">  </v>
      </c>
      <c r="BE28" s="40"/>
      <c r="BF28" s="8" t="str">
        <f>IF(Sol!$D$5="OFF","",IF(BE28="","  ",IF(AND(BE28&lt;&gt;"",BE28&lt;&gt;Sol!BE28),"*"," ")))</f>
        <v xml:space="preserve">  </v>
      </c>
      <c r="BG28" s="8"/>
      <c r="BH28" s="120"/>
      <c r="BM28" s="7" t="s">
        <v>36</v>
      </c>
      <c r="BN28" s="7"/>
      <c r="BO28" s="7"/>
      <c r="BP28" s="7"/>
      <c r="BQ28" s="7"/>
    </row>
    <row r="29" spans="1:69" ht="15" customHeight="1" x14ac:dyDescent="0.2">
      <c r="BA29" s="88"/>
      <c r="BB29" s="115"/>
      <c r="BC29" s="62"/>
      <c r="BD29" s="8" t="str">
        <f>IF(Sol!$D$5="OFF","",IF(BC29="","  ",IF(AND(BC29&lt;&gt;"",BC29&lt;&gt;Sol!BC29),"*"," ")))</f>
        <v xml:space="preserve">  </v>
      </c>
      <c r="BE29" s="40"/>
      <c r="BF29" s="8" t="str">
        <f>IF(Sol!$D$5="OFF","",IF(BE29="","  ",IF(AND(BE29&lt;&gt;"",BE29&lt;&gt;Sol!BE29),"*"," ")))</f>
        <v xml:space="preserve">  </v>
      </c>
      <c r="BG29" s="8"/>
      <c r="BH29" s="120"/>
      <c r="BM29" s="7" t="s">
        <v>64</v>
      </c>
      <c r="BN29" s="7"/>
      <c r="BO29" s="7"/>
      <c r="BP29" s="7"/>
      <c r="BQ29" s="7"/>
    </row>
    <row r="30" spans="1:69" ht="15" customHeight="1" x14ac:dyDescent="0.2">
      <c r="A30" s="101" t="s">
        <v>8</v>
      </c>
      <c r="B30" s="21"/>
      <c r="C30" s="22"/>
      <c r="D30" s="178" t="s">
        <v>10</v>
      </c>
      <c r="E30" s="178"/>
      <c r="F30" s="178"/>
      <c r="G30" s="178"/>
      <c r="H30" s="178"/>
      <c r="I30" s="178"/>
      <c r="J30" s="178"/>
      <c r="K30" s="178"/>
      <c r="L30" s="178"/>
      <c r="M30" s="178"/>
      <c r="N30" s="179" t="s">
        <v>19</v>
      </c>
      <c r="O30" s="179"/>
      <c r="P30" s="76" t="s">
        <v>11</v>
      </c>
      <c r="Q30" s="180" t="s">
        <v>17</v>
      </c>
      <c r="R30" s="180"/>
      <c r="S30" s="176" t="s">
        <v>70</v>
      </c>
      <c r="T30" s="176"/>
      <c r="U30" s="176"/>
      <c r="V30" s="176"/>
      <c r="W30" s="176"/>
      <c r="X30" s="176"/>
      <c r="Y30" s="176"/>
      <c r="Z30" s="176"/>
      <c r="AA30" s="176"/>
      <c r="AB30" s="176"/>
      <c r="AC30" s="176"/>
      <c r="AD30" s="176"/>
      <c r="AE30" s="176"/>
      <c r="AF30" s="176"/>
      <c r="AG30" s="176"/>
      <c r="AH30" s="176"/>
      <c r="AI30" s="176"/>
      <c r="AJ30" s="176"/>
      <c r="AK30" s="176"/>
      <c r="AL30" s="176"/>
      <c r="AM30" s="176"/>
      <c r="AN30" s="176"/>
      <c r="AO30" s="176"/>
      <c r="AP30" s="176"/>
      <c r="AQ30" s="176"/>
      <c r="AR30" s="176"/>
      <c r="AS30" s="176"/>
      <c r="AT30" s="176"/>
      <c r="AU30" s="48"/>
      <c r="AV30" s="48"/>
      <c r="AW30" s="48"/>
      <c r="AX30" s="48"/>
      <c r="AY30" s="58"/>
      <c r="BA30" s="88"/>
      <c r="BB30" s="115"/>
      <c r="BC30" s="62"/>
      <c r="BD30" s="8" t="str">
        <f>IF(Sol!$D$5="OFF","",IF(BC30="","  ",IF(AND(BC30&lt;&gt;"",BC30&lt;&gt;Sol!BC30),"*"," ")))</f>
        <v xml:space="preserve">  </v>
      </c>
      <c r="BE30" s="40"/>
      <c r="BF30" s="8" t="str">
        <f>IF(Sol!$D$5="OFF","",IF(BE30="","  ",IF(AND(BE30&lt;&gt;"",BE30&lt;&gt;Sol!BE30),"*"," ")))</f>
        <v xml:space="preserve">  </v>
      </c>
      <c r="BG30" s="8"/>
      <c r="BH30" s="120"/>
      <c r="BM30" s="7" t="s">
        <v>35</v>
      </c>
      <c r="BN30" s="7"/>
      <c r="BO30" s="7"/>
      <c r="BP30" s="7"/>
      <c r="BQ30" s="7"/>
    </row>
    <row r="31" spans="1:69" ht="15" customHeight="1" x14ac:dyDescent="0.2">
      <c r="B31" s="24"/>
      <c r="C31" s="18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215" t="s">
        <v>19</v>
      </c>
      <c r="O31" s="215"/>
      <c r="P31" s="22"/>
      <c r="Q31" s="177"/>
      <c r="R31" s="177"/>
      <c r="S31" s="125"/>
      <c r="T31" s="125"/>
      <c r="U31" s="125"/>
      <c r="V31" s="125"/>
      <c r="W31" s="125"/>
      <c r="X31" s="125"/>
      <c r="Y31" s="125"/>
      <c r="Z31" s="125"/>
      <c r="AA31" s="125"/>
      <c r="AB31" s="36" t="s">
        <v>28</v>
      </c>
      <c r="AC31" s="125"/>
      <c r="AD31" s="125"/>
      <c r="AE31" s="36" t="s">
        <v>28</v>
      </c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8"/>
      <c r="AV31" s="18"/>
      <c r="AW31" s="18"/>
      <c r="AX31" s="18"/>
      <c r="AY31" s="25"/>
      <c r="BA31" s="88"/>
      <c r="BB31" s="115"/>
      <c r="BC31" s="62"/>
      <c r="BD31" s="8" t="str">
        <f>IF(Sol!$D$5="OFF","",IF(BC31="","  ",IF(AND(BC31&lt;&gt;"",BC31&lt;&gt;Sol!BC31),"*"," ")))</f>
        <v xml:space="preserve">  </v>
      </c>
      <c r="BE31" s="80"/>
      <c r="BF31" s="8" t="str">
        <f>IF(Sol!$D$5="OFF","",IF(BE31="","  ",IF(AND(BE31&lt;&gt;"",BE31&lt;&gt;Sol!BE31),"*"," ")))</f>
        <v xml:space="preserve">  </v>
      </c>
      <c r="BG31" s="8"/>
      <c r="BH31" s="120"/>
      <c r="BN31" s="7"/>
      <c r="BO31" s="7"/>
      <c r="BP31" s="7"/>
      <c r="BQ31" s="7"/>
    </row>
    <row r="32" spans="1:69" ht="15" customHeight="1" x14ac:dyDescent="0.2">
      <c r="B32" s="24"/>
      <c r="C32" s="18"/>
      <c r="D32" s="26"/>
      <c r="E32" s="26"/>
      <c r="F32" s="26"/>
      <c r="G32" s="26" t="s">
        <v>21</v>
      </c>
      <c r="H32" s="26"/>
      <c r="I32" s="26"/>
      <c r="J32" s="26"/>
      <c r="K32" s="26"/>
      <c r="L32" s="18"/>
      <c r="M32" s="26"/>
      <c r="N32" s="26"/>
      <c r="O32" s="18"/>
      <c r="P32" s="18" t="s">
        <v>21</v>
      </c>
      <c r="Q32" s="33"/>
      <c r="R32" s="33"/>
      <c r="S32" s="157" t="s">
        <v>85</v>
      </c>
      <c r="T32" s="33"/>
      <c r="U32" s="33"/>
      <c r="V32" s="171" t="s">
        <v>73</v>
      </c>
      <c r="W32" s="33"/>
      <c r="X32" s="33"/>
      <c r="Y32" s="33"/>
      <c r="Z32" s="33"/>
      <c r="AA32" s="33"/>
      <c r="AB32" s="33" t="s">
        <v>29</v>
      </c>
      <c r="AC32" s="33"/>
      <c r="AD32" s="33"/>
      <c r="AE32" s="33" t="s">
        <v>29</v>
      </c>
      <c r="AF32" s="33"/>
      <c r="AG32" s="33"/>
      <c r="AH32" s="33" t="s">
        <v>30</v>
      </c>
      <c r="AI32" s="33"/>
      <c r="AJ32" s="33"/>
      <c r="AK32" s="33" t="s">
        <v>14</v>
      </c>
      <c r="AL32" s="33"/>
      <c r="AM32" s="33"/>
      <c r="AN32" s="33" t="s">
        <v>24</v>
      </c>
      <c r="AO32" s="33"/>
      <c r="AP32" s="33"/>
      <c r="AQ32" s="33" t="s">
        <v>31</v>
      </c>
      <c r="AR32" s="33"/>
      <c r="AS32" s="33"/>
      <c r="AT32" s="33" t="s">
        <v>32</v>
      </c>
      <c r="AU32" s="18"/>
      <c r="AV32" s="18"/>
      <c r="AW32" s="18" t="s">
        <v>25</v>
      </c>
      <c r="AX32" s="18"/>
      <c r="AY32" s="27"/>
      <c r="BA32" s="88"/>
      <c r="BB32" s="115"/>
      <c r="BC32" s="9" t="s">
        <v>37</v>
      </c>
      <c r="BD32" s="9"/>
      <c r="BE32" s="116"/>
      <c r="BF32" s="116"/>
      <c r="BG32" s="78"/>
      <c r="BH32" s="65" t="str">
        <f>IF(Sol!$D$5="OFF","",IF(BG32="","  ",IF(AND(BG32&lt;&gt;"",BG32&lt;&gt;Sol!BG32),"*"," ")))</f>
        <v xml:space="preserve">  </v>
      </c>
      <c r="BN32" s="7"/>
      <c r="BO32" s="7"/>
      <c r="BP32" s="7"/>
      <c r="BQ32" s="7"/>
    </row>
    <row r="33" spans="2:69" ht="15" customHeight="1" thickBot="1" x14ac:dyDescent="0.25">
      <c r="B33" s="24"/>
      <c r="C33" s="18"/>
      <c r="D33" s="18" t="s">
        <v>12</v>
      </c>
      <c r="E33" s="214" t="s">
        <v>17</v>
      </c>
      <c r="F33" s="214"/>
      <c r="G33" s="18" t="s">
        <v>27</v>
      </c>
      <c r="H33" s="214" t="s">
        <v>17</v>
      </c>
      <c r="I33" s="214"/>
      <c r="J33" s="18" t="s">
        <v>14</v>
      </c>
      <c r="K33" s="214" t="s">
        <v>17</v>
      </c>
      <c r="L33" s="214"/>
      <c r="M33" s="18" t="s">
        <v>22</v>
      </c>
      <c r="N33" s="214" t="s">
        <v>19</v>
      </c>
      <c r="O33" s="214"/>
      <c r="P33" s="18" t="s">
        <v>20</v>
      </c>
      <c r="Q33" s="177" t="s">
        <v>17</v>
      </c>
      <c r="R33" s="177"/>
      <c r="S33" s="33" t="s">
        <v>68</v>
      </c>
      <c r="T33" s="197" t="s">
        <v>17</v>
      </c>
      <c r="U33" s="177"/>
      <c r="V33" s="171" t="s">
        <v>72</v>
      </c>
      <c r="W33" s="197" t="s">
        <v>86</v>
      </c>
      <c r="X33" s="177"/>
      <c r="Y33" s="249" t="s">
        <v>74</v>
      </c>
      <c r="Z33" s="159" t="s">
        <v>17</v>
      </c>
      <c r="AA33" s="33"/>
      <c r="AB33" s="33" t="s">
        <v>63</v>
      </c>
      <c r="AC33" s="197" t="s">
        <v>86</v>
      </c>
      <c r="AD33" s="177"/>
      <c r="AE33" s="33" t="s">
        <v>23</v>
      </c>
      <c r="AF33" s="197" t="s">
        <v>86</v>
      </c>
      <c r="AG33" s="177"/>
      <c r="AH33" s="33" t="s">
        <v>23</v>
      </c>
      <c r="AI33" s="197" t="s">
        <v>86</v>
      </c>
      <c r="AJ33" s="177"/>
      <c r="AK33" s="33" t="s">
        <v>23</v>
      </c>
      <c r="AL33" s="197" t="s">
        <v>86</v>
      </c>
      <c r="AM33" s="177"/>
      <c r="AN33" s="33" t="s">
        <v>23</v>
      </c>
      <c r="AO33" s="197" t="s">
        <v>86</v>
      </c>
      <c r="AP33" s="177"/>
      <c r="AQ33" s="33" t="s">
        <v>23</v>
      </c>
      <c r="AR33" s="197" t="s">
        <v>86</v>
      </c>
      <c r="AS33" s="177"/>
      <c r="AT33" s="33" t="s">
        <v>23</v>
      </c>
      <c r="AU33" s="197" t="s">
        <v>86</v>
      </c>
      <c r="AV33" s="177"/>
      <c r="AW33" s="18" t="s">
        <v>23</v>
      </c>
      <c r="AX33" s="18"/>
      <c r="AY33" s="27"/>
      <c r="BA33" s="88"/>
      <c r="BB33" s="115"/>
      <c r="BC33" s="116" t="s">
        <v>6</v>
      </c>
      <c r="BD33" s="116"/>
      <c r="BE33" s="116"/>
      <c r="BF33" s="116"/>
      <c r="BG33" s="79"/>
      <c r="BH33" s="65" t="str">
        <f>IF(Sol!$D$5="OFF","",IF(BG33="","  ",IF(AND(BG33&lt;&gt;"",BG33&lt;&gt;Sol!BG33),"*"," ")))</f>
        <v xml:space="preserve">  </v>
      </c>
      <c r="BN33" s="7"/>
      <c r="BO33" s="7"/>
      <c r="BP33" s="7"/>
      <c r="BQ33" s="7"/>
    </row>
    <row r="34" spans="2:69" ht="15" customHeight="1" thickTop="1" x14ac:dyDescent="0.2">
      <c r="B34" s="24"/>
      <c r="C34" s="18"/>
      <c r="D34" s="26"/>
      <c r="E34" s="26"/>
      <c r="F34" s="18"/>
      <c r="G34" s="26"/>
      <c r="H34" s="26"/>
      <c r="I34" s="18"/>
      <c r="J34" s="26"/>
      <c r="K34" s="26"/>
      <c r="L34" s="18"/>
      <c r="M34" s="26"/>
      <c r="N34" s="26"/>
      <c r="O34" s="18"/>
      <c r="P34" s="26"/>
      <c r="Q34" s="32"/>
      <c r="R34" s="33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26"/>
      <c r="AV34" s="26"/>
      <c r="AW34" s="26"/>
      <c r="AX34" s="26"/>
      <c r="AY34" s="25"/>
      <c r="BA34" s="88"/>
      <c r="BB34" s="115"/>
      <c r="BC34" s="116"/>
      <c r="BD34" s="116"/>
      <c r="BE34" s="116"/>
      <c r="BF34" s="116"/>
      <c r="BG34" s="116"/>
      <c r="BH34" s="6"/>
      <c r="BM34" s="7" t="s">
        <v>108</v>
      </c>
      <c r="BN34" s="7"/>
      <c r="BO34" s="7"/>
      <c r="BP34" s="7"/>
      <c r="BQ34" s="7"/>
    </row>
    <row r="35" spans="2:69" ht="15" customHeight="1" x14ac:dyDescent="0.2">
      <c r="B35" s="108" t="s">
        <v>16</v>
      </c>
      <c r="C35" s="49"/>
      <c r="D35" s="49">
        <v>39000</v>
      </c>
      <c r="E35" s="35"/>
      <c r="F35" s="49"/>
      <c r="G35" s="49">
        <v>80000</v>
      </c>
      <c r="H35" s="35"/>
      <c r="I35" s="49"/>
      <c r="J35" s="49">
        <v>11000</v>
      </c>
      <c r="K35" s="35"/>
      <c r="L35" s="49"/>
      <c r="M35" s="49">
        <v>50000</v>
      </c>
      <c r="N35" s="35"/>
      <c r="O35" s="49"/>
      <c r="P35" s="49">
        <v>31500</v>
      </c>
      <c r="Q35" s="35"/>
      <c r="R35" s="49"/>
      <c r="S35" s="49">
        <v>50000</v>
      </c>
      <c r="T35" s="35"/>
      <c r="U35" s="49"/>
      <c r="V35" s="75">
        <v>98500</v>
      </c>
      <c r="W35" s="35"/>
      <c r="X35" s="49"/>
      <c r="Y35" s="75">
        <v>0</v>
      </c>
      <c r="Z35" s="35"/>
      <c r="AA35" s="49"/>
      <c r="AB35" s="75">
        <v>0</v>
      </c>
      <c r="AC35" s="35"/>
      <c r="AD35" s="49"/>
      <c r="AE35" s="75">
        <v>0</v>
      </c>
      <c r="AF35" s="35"/>
      <c r="AG35" s="49"/>
      <c r="AH35" s="75">
        <v>0</v>
      </c>
      <c r="AI35" s="35"/>
      <c r="AJ35" s="49"/>
      <c r="AK35" s="75">
        <v>0</v>
      </c>
      <c r="AL35" s="35"/>
      <c r="AM35" s="49"/>
      <c r="AN35" s="75">
        <v>0</v>
      </c>
      <c r="AO35" s="35"/>
      <c r="AP35" s="49"/>
      <c r="AQ35" s="75">
        <v>0</v>
      </c>
      <c r="AR35" s="35"/>
      <c r="AS35" s="49"/>
      <c r="AT35" s="75">
        <v>0</v>
      </c>
      <c r="AU35" s="35"/>
      <c r="AV35" s="49"/>
      <c r="AW35" s="75">
        <v>0</v>
      </c>
      <c r="AX35" s="35"/>
      <c r="AY35" s="25"/>
      <c r="BA35" s="88"/>
      <c r="BB35" s="129"/>
      <c r="BC35" s="130"/>
      <c r="BD35" s="130"/>
      <c r="BE35" s="130"/>
      <c r="BF35" s="130"/>
      <c r="BG35" s="130"/>
      <c r="BH35" s="131"/>
      <c r="BM35" s="7" t="s">
        <v>74</v>
      </c>
      <c r="BN35" s="7"/>
      <c r="BO35" s="7"/>
      <c r="BP35" s="7"/>
      <c r="BQ35" s="7"/>
    </row>
    <row r="36" spans="2:69" ht="15" customHeight="1" x14ac:dyDescent="0.2">
      <c r="B36" s="108" t="s">
        <v>89</v>
      </c>
      <c r="C36" s="49" t="s">
        <v>17</v>
      </c>
      <c r="D36" s="49">
        <v>21000</v>
      </c>
      <c r="E36" s="35"/>
      <c r="F36" s="49"/>
      <c r="G36" s="49">
        <v>0</v>
      </c>
      <c r="H36" s="35"/>
      <c r="I36" s="49"/>
      <c r="J36" s="49">
        <v>0</v>
      </c>
      <c r="K36" s="35"/>
      <c r="L36" s="49"/>
      <c r="M36" s="49">
        <v>0</v>
      </c>
      <c r="N36" s="35"/>
      <c r="O36" s="49"/>
      <c r="P36" s="49">
        <v>0</v>
      </c>
      <c r="Q36" s="35"/>
      <c r="R36" s="49" t="s">
        <v>17</v>
      </c>
      <c r="S36" s="49">
        <v>21000</v>
      </c>
      <c r="T36" s="35"/>
      <c r="U36" s="49"/>
      <c r="V36" s="49">
        <v>0</v>
      </c>
      <c r="W36" s="35"/>
      <c r="X36" s="49"/>
      <c r="Y36" s="49">
        <v>0</v>
      </c>
      <c r="Z36" s="35"/>
      <c r="AA36" s="49"/>
      <c r="AB36" s="49">
        <v>0</v>
      </c>
      <c r="AC36" s="35"/>
      <c r="AD36" s="49"/>
      <c r="AE36" s="49">
        <v>0</v>
      </c>
      <c r="AF36" s="35"/>
      <c r="AG36" s="49"/>
      <c r="AH36" s="49">
        <v>0</v>
      </c>
      <c r="AI36" s="35"/>
      <c r="AJ36" s="49"/>
      <c r="AK36" s="49">
        <v>0</v>
      </c>
      <c r="AL36" s="35"/>
      <c r="AM36" s="49"/>
      <c r="AN36" s="49">
        <v>0</v>
      </c>
      <c r="AO36" s="35"/>
      <c r="AP36" s="49"/>
      <c r="AQ36" s="49">
        <v>0</v>
      </c>
      <c r="AR36" s="35"/>
      <c r="AS36" s="49"/>
      <c r="AT36" s="49">
        <v>0</v>
      </c>
      <c r="AU36" s="35"/>
      <c r="AV36" s="49"/>
      <c r="AW36" s="49">
        <v>0</v>
      </c>
      <c r="AX36" s="35"/>
      <c r="AY36" s="25"/>
      <c r="BA36" s="88"/>
      <c r="BB36" s="88"/>
      <c r="BC36" s="88"/>
      <c r="BD36" s="88"/>
      <c r="BE36" s="88"/>
      <c r="BF36" s="88"/>
      <c r="BG36" s="88"/>
      <c r="BH36" s="88"/>
      <c r="BM36" t="s">
        <v>6</v>
      </c>
      <c r="BN36" s="7"/>
      <c r="BO36" s="7"/>
      <c r="BP36" s="7"/>
      <c r="BQ36" s="7"/>
    </row>
    <row r="37" spans="2:69" ht="15" customHeight="1" x14ac:dyDescent="0.2">
      <c r="B37" s="108" t="s">
        <v>16</v>
      </c>
      <c r="C37" s="50"/>
      <c r="D37" s="49">
        <f>D35+D36</f>
        <v>60000</v>
      </c>
      <c r="E37" s="35"/>
      <c r="F37" s="50"/>
      <c r="G37" s="49">
        <v>80000</v>
      </c>
      <c r="H37" s="35"/>
      <c r="I37" s="50"/>
      <c r="J37" s="49">
        <v>11000</v>
      </c>
      <c r="K37" s="35"/>
      <c r="L37" s="50"/>
      <c r="M37" s="49">
        <v>50000</v>
      </c>
      <c r="N37" s="35"/>
      <c r="O37" s="50"/>
      <c r="P37" s="49">
        <v>31500</v>
      </c>
      <c r="Q37" s="35"/>
      <c r="R37" s="51"/>
      <c r="S37" s="49">
        <f>S35+S36</f>
        <v>71000</v>
      </c>
      <c r="T37" s="35"/>
      <c r="U37" s="51"/>
      <c r="V37" s="49">
        <v>98500</v>
      </c>
      <c r="W37" s="35"/>
      <c r="X37" s="51"/>
      <c r="Y37" s="49">
        <v>0</v>
      </c>
      <c r="Z37" s="35"/>
      <c r="AA37" s="51"/>
      <c r="AB37" s="49">
        <v>0</v>
      </c>
      <c r="AC37" s="35"/>
      <c r="AD37" s="51"/>
      <c r="AE37" s="49">
        <v>0</v>
      </c>
      <c r="AF37" s="35"/>
      <c r="AG37" s="51"/>
      <c r="AH37" s="49">
        <v>0</v>
      </c>
      <c r="AI37" s="35"/>
      <c r="AJ37" s="51"/>
      <c r="AK37" s="49">
        <v>0</v>
      </c>
      <c r="AL37" s="35"/>
      <c r="AM37" s="51"/>
      <c r="AN37" s="49">
        <v>0</v>
      </c>
      <c r="AO37" s="35"/>
      <c r="AP37" s="51"/>
      <c r="AQ37" s="49">
        <v>0</v>
      </c>
      <c r="AR37" s="35"/>
      <c r="AS37" s="51"/>
      <c r="AT37" s="49">
        <v>0</v>
      </c>
      <c r="AU37" s="35"/>
      <c r="AV37" s="51"/>
      <c r="AW37" s="49">
        <v>0</v>
      </c>
      <c r="AX37" s="35"/>
      <c r="AY37" s="25"/>
      <c r="BA37" s="132" t="s">
        <v>90</v>
      </c>
      <c r="BB37" s="198" t="s">
        <v>82</v>
      </c>
      <c r="BC37" s="199"/>
      <c r="BD37" s="199"/>
      <c r="BE37" s="199"/>
      <c r="BF37" s="199"/>
      <c r="BG37" s="199"/>
      <c r="BH37" s="200"/>
      <c r="BM37" t="s">
        <v>107</v>
      </c>
      <c r="BN37" s="7"/>
      <c r="BO37" s="7"/>
      <c r="BP37" s="7"/>
      <c r="BQ37" s="7"/>
    </row>
    <row r="38" spans="2:69" ht="15" customHeight="1" x14ac:dyDescent="0.2">
      <c r="B38" s="108" t="s">
        <v>90</v>
      </c>
      <c r="C38" s="247" t="s">
        <v>18</v>
      </c>
      <c r="D38" s="60"/>
      <c r="E38" s="35" t="str">
        <f>IF(Sol!$D$5="OFF","",IF(D38="","  ",IF(AND(D38&lt;&gt;"",D38&lt;&gt;Sol!D38),"*"," ")))</f>
        <v xml:space="preserve">  </v>
      </c>
      <c r="F38" s="34"/>
      <c r="G38" s="60"/>
      <c r="H38" s="35" t="str">
        <f>IF(Sol!$D$5="OFF","",IF(G38="","  ",IF(AND(G38&lt;&gt;"",G38&lt;&gt;Sol!G38),"*"," ")))</f>
        <v xml:space="preserve">  </v>
      </c>
      <c r="I38" s="34"/>
      <c r="J38" s="60"/>
      <c r="K38" s="35" t="str">
        <f>IF(Sol!$D$5="OFF","",IF(J38="","  ",IF(AND(J38&lt;&gt;"",J38&lt;&gt;Sol!J38),"*"," ")))</f>
        <v xml:space="preserve">  </v>
      </c>
      <c r="L38" s="59"/>
      <c r="M38" s="60"/>
      <c r="N38" s="35" t="str">
        <f>IF(Sol!$D$5="OFF","",IF(M38="","  ",IF(AND(M38&lt;&gt;"",M38&lt;&gt;Sol!M38),"*"," ")))</f>
        <v xml:space="preserve">  </v>
      </c>
      <c r="O38" s="34"/>
      <c r="P38" s="60"/>
      <c r="Q38" s="35" t="str">
        <f>IF(Sol!$D$5="OFF","",IF(P38="","  ",IF(AND(P38&lt;&gt;"",P38&lt;&gt;Sol!P38),"*"," ")))</f>
        <v xml:space="preserve">  </v>
      </c>
      <c r="R38" s="34"/>
      <c r="S38" s="60"/>
      <c r="T38" s="35" t="str">
        <f>IF(Sol!$D$5="OFF","",IF(S38="","  ",IF(AND(S38&lt;&gt;"",S38&lt;&gt;Sol!S38),"*"," ")))</f>
        <v xml:space="preserve">  </v>
      </c>
      <c r="U38" s="34"/>
      <c r="V38" s="60"/>
      <c r="W38" s="35" t="str">
        <f>IF(Sol!$D$5="OFF","",IF(V38="","  ",IF(AND(V38&lt;&gt;"",V38&lt;&gt;Sol!V38),"*"," ")))</f>
        <v xml:space="preserve">  </v>
      </c>
      <c r="X38" s="248"/>
      <c r="Y38" s="60"/>
      <c r="Z38" s="35" t="str">
        <f>IF(Sol!$D$5="OFF","",IF(Y38="","  ",IF(AND(Y38&lt;&gt;"",Y38&lt;&gt;Sol!Y38),"*"," ")))</f>
        <v xml:space="preserve">  </v>
      </c>
      <c r="AA38" s="37"/>
      <c r="AB38" s="60"/>
      <c r="AC38" s="35" t="str">
        <f>IF(Sol!$D$5="OFF","",IF(AB38="","  ",IF(AND(AB38&lt;&gt;"",AB38&lt;&gt;Sol!AB38),"*"," ")))</f>
        <v xml:space="preserve">  </v>
      </c>
      <c r="AD38" s="37"/>
      <c r="AE38" s="60"/>
      <c r="AF38" s="35" t="str">
        <f>IF(Sol!$D$5="OFF","",IF(AE38="","  ",IF(AND(AE38&lt;&gt;"",AE38&lt;&gt;Sol!AE38),"*"," ")))</f>
        <v xml:space="preserve">  </v>
      </c>
      <c r="AG38" s="37"/>
      <c r="AH38" s="60"/>
      <c r="AI38" s="35" t="str">
        <f>IF(Sol!$D$5="OFF","",IF(AH38="","  ",IF(AND(AH38&lt;&gt;"",AH38&lt;&gt;Sol!AH38),"*"," ")))</f>
        <v xml:space="preserve">  </v>
      </c>
      <c r="AJ38" s="37"/>
      <c r="AK38" s="60"/>
      <c r="AL38" s="35" t="str">
        <f>IF(Sol!$D$5="OFF","",IF(AK38="","  ",IF(AND(AK38&lt;&gt;"",AK38&lt;&gt;Sol!AK38),"*"," ")))</f>
        <v xml:space="preserve">  </v>
      </c>
      <c r="AM38" s="37"/>
      <c r="AN38" s="60"/>
      <c r="AO38" s="35" t="str">
        <f>IF(Sol!$D$5="OFF","",IF(AN38="","  ",IF(AND(AN38&lt;&gt;"",AN38&lt;&gt;Sol!AN38),"*"," ")))</f>
        <v xml:space="preserve">  </v>
      </c>
      <c r="AP38" s="37"/>
      <c r="AQ38" s="60"/>
      <c r="AR38" s="35" t="str">
        <f>IF(Sol!$D$5="OFF","",IF(AQ38="","  ",IF(AND(AQ38&lt;&gt;"",AQ38&lt;&gt;Sol!AQ38),"*"," ")))</f>
        <v xml:space="preserve">  </v>
      </c>
      <c r="AS38" s="37"/>
      <c r="AT38" s="60"/>
      <c r="AU38" s="35" t="str">
        <f>IF(Sol!$D$5="OFF","",IF(AT38="","  ",IF(AND(AT38&lt;&gt;"",AT38&lt;&gt;Sol!AT38),"*"," ")))</f>
        <v xml:space="preserve">  </v>
      </c>
      <c r="AV38" s="37"/>
      <c r="AW38" s="60"/>
      <c r="AX38" s="35" t="str">
        <f>IF(Sol!$D$5="OFF","",IF(AW38="","  ",IF(AND(AW38&lt;&gt;"",AW38&lt;&gt;Sol!AW38),"*"," ")))</f>
        <v xml:space="preserve">  </v>
      </c>
      <c r="AY38" s="25"/>
      <c r="BA38" s="11"/>
      <c r="BB38" s="209" t="s">
        <v>75</v>
      </c>
      <c r="BC38" s="210"/>
      <c r="BD38" s="210"/>
      <c r="BE38" s="210"/>
      <c r="BF38" s="210"/>
      <c r="BG38" s="210"/>
      <c r="BH38" s="211"/>
      <c r="BM38" s="7" t="s">
        <v>37</v>
      </c>
      <c r="BN38" s="7"/>
      <c r="BO38" s="7"/>
      <c r="BP38" s="7"/>
      <c r="BQ38" s="7"/>
    </row>
    <row r="39" spans="2:69" ht="15" customHeight="1" x14ac:dyDescent="0.2">
      <c r="B39" s="108" t="s">
        <v>16</v>
      </c>
      <c r="C39" s="31"/>
      <c r="D39" s="19"/>
      <c r="E39" s="35" t="str">
        <f>IF(Sol!$D$5="OFF","",IF(D39="","  ",IF(AND(D39&lt;&gt;"",D39&lt;&gt;Sol!D39),"*"," ")))</f>
        <v xml:space="preserve">  </v>
      </c>
      <c r="F39" s="31"/>
      <c r="G39" s="19"/>
      <c r="H39" s="35" t="str">
        <f>IF(Sol!$D$5="OFF","",IF(G39="","  ",IF(AND(G39&lt;&gt;"",G39&lt;&gt;Sol!G39),"*"," ")))</f>
        <v xml:space="preserve">  </v>
      </c>
      <c r="I39" s="31"/>
      <c r="J39" s="19"/>
      <c r="K39" s="35" t="str">
        <f>IF(Sol!$D$5="OFF","",IF(J39="","  ",IF(AND(J39&lt;&gt;"",J39&lt;&gt;Sol!J39),"*"," ")))</f>
        <v xml:space="preserve">  </v>
      </c>
      <c r="L39" s="31"/>
      <c r="M39" s="19"/>
      <c r="N39" s="35" t="str">
        <f>IF(Sol!$D$5="OFF","",IF(M39="","  ",IF(AND(M39&lt;&gt;"",M39&lt;&gt;Sol!M39),"*"," ")))</f>
        <v xml:space="preserve">  </v>
      </c>
      <c r="O39" s="31"/>
      <c r="P39" s="19"/>
      <c r="Q39" s="35" t="str">
        <f>IF(Sol!$D$5="OFF","",IF(P39="","  ",IF(AND(P39&lt;&gt;"",P39&lt;&gt;Sol!P39),"*"," ")))</f>
        <v xml:space="preserve">  </v>
      </c>
      <c r="R39" s="31"/>
      <c r="S39" s="19"/>
      <c r="T39" s="35" t="str">
        <f>IF(Sol!$D$5="OFF","",IF(S39="","  ",IF(AND(S39&lt;&gt;"",S39&lt;&gt;Sol!S39),"*"," ")))</f>
        <v xml:space="preserve">  </v>
      </c>
      <c r="U39" s="31"/>
      <c r="V39" s="19"/>
      <c r="W39" s="35" t="str">
        <f>IF(Sol!$D$5="OFF","",IF(V39="","  ",IF(AND(V39&lt;&gt;"",V39&lt;&gt;Sol!V39),"*"," ")))</f>
        <v xml:space="preserve">  </v>
      </c>
      <c r="X39" s="38"/>
      <c r="Y39" s="19"/>
      <c r="Z39" s="35" t="str">
        <f>IF(Sol!$D$5="OFF","",IF(Y39="","  ",IF(AND(Y39&lt;&gt;"",Y39&lt;&gt;Sol!Y39),"*"," ")))</f>
        <v xml:space="preserve">  </v>
      </c>
      <c r="AA39" s="38"/>
      <c r="AB39" s="19"/>
      <c r="AC39" s="35" t="str">
        <f>IF(Sol!$D$5="OFF","",IF(AB39="","  ",IF(AND(AB39&lt;&gt;"",AB39&lt;&gt;Sol!AB39),"*"," ")))</f>
        <v xml:space="preserve">  </v>
      </c>
      <c r="AD39" s="31"/>
      <c r="AE39" s="19"/>
      <c r="AF39" s="35" t="str">
        <f>IF(Sol!$D$5="OFF","",IF(AE39="","  ",IF(AND(AE39&lt;&gt;"",AE39&lt;&gt;Sol!AE39),"*"," ")))</f>
        <v xml:space="preserve">  </v>
      </c>
      <c r="AG39" s="38"/>
      <c r="AH39" s="19"/>
      <c r="AI39" s="35" t="str">
        <f>IF(Sol!$D$5="OFF","",IF(AH39="","  ",IF(AND(AH39&lt;&gt;"",AH39&lt;&gt;Sol!AH39),"*"," ")))</f>
        <v xml:space="preserve">  </v>
      </c>
      <c r="AJ39" s="38"/>
      <c r="AK39" s="19"/>
      <c r="AL39" s="35" t="str">
        <f>IF(Sol!$D$5="OFF","",IF(AK39="","  ",IF(AND(AK39&lt;&gt;"",AK39&lt;&gt;Sol!AK39),"*"," ")))</f>
        <v xml:space="preserve">  </v>
      </c>
      <c r="AM39" s="38"/>
      <c r="AN39" s="19"/>
      <c r="AO39" s="35" t="str">
        <f>IF(Sol!$D$5="OFF","",IF(AN39="","  ",IF(AND(AN39&lt;&gt;"",AN39&lt;&gt;Sol!AN39),"*"," ")))</f>
        <v xml:space="preserve">  </v>
      </c>
      <c r="AP39" s="38"/>
      <c r="AQ39" s="19"/>
      <c r="AR39" s="35" t="str">
        <f>IF(Sol!$D$5="OFF","",IF(AQ39="","  ",IF(AND(AQ39&lt;&gt;"",AQ39&lt;&gt;Sol!AQ39),"*"," ")))</f>
        <v xml:space="preserve">  </v>
      </c>
      <c r="AS39" s="38"/>
      <c r="AT39" s="19"/>
      <c r="AU39" s="35" t="str">
        <f>IF(Sol!$D$5="OFF","",IF(AT39="","  ",IF(AND(AT39&lt;&gt;"",AT39&lt;&gt;Sol!AT39),"*"," ")))</f>
        <v xml:space="preserve">  </v>
      </c>
      <c r="AV39" s="38"/>
      <c r="AW39" s="19"/>
      <c r="AX39" s="35" t="str">
        <f>IF(Sol!$D$5="OFF","",IF(AW39="","  ",IF(AND(AW39&lt;&gt;"",AW39&lt;&gt;Sol!AW39),"*"," ")))</f>
        <v xml:space="preserve">  </v>
      </c>
      <c r="AY39" s="25"/>
      <c r="BA39" s="11"/>
      <c r="BB39" s="212"/>
      <c r="BC39" s="213"/>
      <c r="BD39" s="213"/>
      <c r="BE39" s="213"/>
      <c r="BF39" s="213"/>
      <c r="BG39" s="213"/>
      <c r="BH39" s="213"/>
      <c r="BI39" s="169" t="str">
        <f>IF(Sol!$D$5="OFF","",IF(BB39="","  ",IF(AND(BB39&lt;&gt;"",BB39&lt;&gt;Sol!BB39),"*"," ")))</f>
        <v xml:space="preserve">  </v>
      </c>
      <c r="BM39" s="7"/>
      <c r="BN39" s="7"/>
      <c r="BO39" s="7"/>
      <c r="BP39" s="7"/>
      <c r="BQ39" s="7"/>
    </row>
    <row r="40" spans="2:69" ht="15" customHeight="1" x14ac:dyDescent="0.2">
      <c r="B40" s="108" t="s">
        <v>91</v>
      </c>
      <c r="C40" s="247"/>
      <c r="D40" s="60"/>
      <c r="E40" s="35" t="str">
        <f>IF(Sol!$D$5="OFF","",IF(D40="","  ",IF(AND(D40&lt;&gt;"",D40&lt;&gt;Sol!D40),"*"," ")))</f>
        <v xml:space="preserve">  </v>
      </c>
      <c r="F40" s="34"/>
      <c r="G40" s="60"/>
      <c r="H40" s="35" t="str">
        <f>IF(Sol!$D$5="OFF","",IF(G40="","  ",IF(AND(G40&lt;&gt;"",G40&lt;&gt;Sol!G40),"*"," ")))</f>
        <v xml:space="preserve">  </v>
      </c>
      <c r="I40" s="34"/>
      <c r="J40" s="60"/>
      <c r="K40" s="35" t="str">
        <f>IF(Sol!$D$5="OFF","",IF(J40="","  ",IF(AND(J40&lt;&gt;"",J40&lt;&gt;Sol!J40),"*"," ")))</f>
        <v xml:space="preserve">  </v>
      </c>
      <c r="L40" s="34"/>
      <c r="M40" s="60"/>
      <c r="N40" s="35" t="str">
        <f>IF(Sol!$D$5="OFF","",IF(M40="","  ",IF(AND(M40&lt;&gt;"",M40&lt;&gt;Sol!M40),"*"," ")))</f>
        <v xml:space="preserve">  </v>
      </c>
      <c r="O40" s="34"/>
      <c r="P40" s="60"/>
      <c r="Q40" s="35" t="str">
        <f>IF(Sol!$D$5="OFF","",IF(P40="","  ",IF(AND(P40&lt;&gt;"",P40&lt;&gt;Sol!P40),"*"," ")))</f>
        <v xml:space="preserve">  </v>
      </c>
      <c r="R40" s="34"/>
      <c r="S40" s="60"/>
      <c r="T40" s="35" t="str">
        <f>IF(Sol!$D$5="OFF","",IF(S40="","  ",IF(AND(S40&lt;&gt;"",S40&lt;&gt;Sol!S40),"*"," ")))</f>
        <v xml:space="preserve">  </v>
      </c>
      <c r="U40" s="34"/>
      <c r="V40" s="60"/>
      <c r="W40" s="35" t="str">
        <f>IF(Sol!$D$5="OFF","",IF(V40="","  ",IF(AND(V40&lt;&gt;"",V40&lt;&gt;Sol!V40),"*"," ")))</f>
        <v xml:space="preserve">  </v>
      </c>
      <c r="X40" s="59"/>
      <c r="Y40" s="60"/>
      <c r="Z40" s="35" t="str">
        <f>IF(Sol!$D$5="OFF","",IF(Y40="","  ",IF(AND(Y40&lt;&gt;"",Y40&lt;&gt;Sol!Y40),"*"," ")))</f>
        <v xml:space="preserve">  </v>
      </c>
      <c r="AA40" s="59"/>
      <c r="AB40" s="60"/>
      <c r="AC40" s="35" t="str">
        <f>IF(Sol!$D$5="OFF","",IF(AB40="","  ",IF(AND(AB40&lt;&gt;"",AB40&lt;&gt;Sol!AB40),"*"," ")))</f>
        <v xml:space="preserve">  </v>
      </c>
      <c r="AD40" s="34"/>
      <c r="AE40" s="60"/>
      <c r="AF40" s="35" t="str">
        <f>IF(Sol!$D$5="OFF","",IF(AE40="","  ",IF(AND(AE40&lt;&gt;"",AE40&lt;&gt;Sol!AE40),"*"," ")))</f>
        <v xml:space="preserve">  </v>
      </c>
      <c r="AG40" s="37"/>
      <c r="AH40" s="60"/>
      <c r="AI40" s="35" t="str">
        <f>IF(Sol!$D$5="OFF","",IF(AH40="","  ",IF(AND(AH40&lt;&gt;"",AH40&lt;&gt;Sol!AH40),"*"," ")))</f>
        <v xml:space="preserve">  </v>
      </c>
      <c r="AJ40" s="37"/>
      <c r="AK40" s="60"/>
      <c r="AL40" s="35" t="str">
        <f>IF(Sol!$D$5="OFF","",IF(AK40="","  ",IF(AND(AK40&lt;&gt;"",AK40&lt;&gt;Sol!AK40),"*"," ")))</f>
        <v xml:space="preserve">  </v>
      </c>
      <c r="AM40" s="37"/>
      <c r="AN40" s="60"/>
      <c r="AO40" s="35" t="str">
        <f>IF(Sol!$D$5="OFF","",IF(AN40="","  ",IF(AND(AN40&lt;&gt;"",AN40&lt;&gt;Sol!AN40),"*"," ")))</f>
        <v xml:space="preserve">  </v>
      </c>
      <c r="AP40" s="37"/>
      <c r="AQ40" s="60"/>
      <c r="AR40" s="35" t="str">
        <f>IF(Sol!$D$5="OFF","",IF(AQ40="","  ",IF(AND(AQ40&lt;&gt;"",AQ40&lt;&gt;Sol!AQ40),"*"," ")))</f>
        <v xml:space="preserve">  </v>
      </c>
      <c r="AS40" s="37"/>
      <c r="AT40" s="60"/>
      <c r="AU40" s="35" t="str">
        <f>IF(Sol!$D$5="OFF","",IF(AT40="","  ",IF(AND(AT40&lt;&gt;"",AT40&lt;&gt;Sol!AT40),"*"," ")))</f>
        <v xml:space="preserve">  </v>
      </c>
      <c r="AV40" s="37"/>
      <c r="AW40" s="60"/>
      <c r="AX40" s="35" t="str">
        <f>IF(Sol!$D$5="OFF","",IF(AW40="","  ",IF(AND(AW40&lt;&gt;"",AW40&lt;&gt;Sol!AW40),"*"," ")))</f>
        <v xml:space="preserve">  </v>
      </c>
      <c r="AY40" s="25"/>
      <c r="BA40" s="11"/>
      <c r="BB40" s="2"/>
      <c r="BC40" s="3"/>
      <c r="BD40" s="3"/>
      <c r="BE40" s="3"/>
      <c r="BF40" s="3"/>
      <c r="BG40" s="3"/>
      <c r="BH40" s="3"/>
      <c r="BI40" s="168"/>
      <c r="BM40" s="7"/>
      <c r="BN40" s="7"/>
      <c r="BO40" s="7"/>
      <c r="BP40" s="7"/>
      <c r="BQ40" s="7"/>
    </row>
    <row r="41" spans="2:69" ht="15" customHeight="1" x14ac:dyDescent="0.2">
      <c r="B41" s="108" t="s">
        <v>16</v>
      </c>
      <c r="C41" s="31"/>
      <c r="D41" s="19"/>
      <c r="E41" s="35" t="str">
        <f>IF(Sol!$D$5="OFF","",IF(D41="","  ",IF(AND(D41&lt;&gt;"",D41&lt;&gt;Sol!D41),"*"," ")))</f>
        <v xml:space="preserve">  </v>
      </c>
      <c r="F41" s="31"/>
      <c r="G41" s="19"/>
      <c r="H41" s="35" t="str">
        <f>IF(Sol!$D$5="OFF","",IF(G41="","  ",IF(AND(G41&lt;&gt;"",G41&lt;&gt;Sol!G41),"*"," ")))</f>
        <v xml:space="preserve">  </v>
      </c>
      <c r="I41" s="31"/>
      <c r="J41" s="19"/>
      <c r="K41" s="35" t="str">
        <f>IF(Sol!$D$5="OFF","",IF(J41="","  ",IF(AND(J41&lt;&gt;"",J41&lt;&gt;Sol!J41),"*"," ")))</f>
        <v xml:space="preserve">  </v>
      </c>
      <c r="L41" s="31"/>
      <c r="M41" s="19"/>
      <c r="N41" s="35" t="str">
        <f>IF(Sol!$D$5="OFF","",IF(M41="","  ",IF(AND(M41&lt;&gt;"",M41&lt;&gt;Sol!M41),"*"," ")))</f>
        <v xml:space="preserve">  </v>
      </c>
      <c r="O41" s="31"/>
      <c r="P41" s="19"/>
      <c r="Q41" s="35" t="str">
        <f>IF(Sol!$D$5="OFF","",IF(P41="","  ",IF(AND(P41&lt;&gt;"",P41&lt;&gt;Sol!P41),"*"," ")))</f>
        <v xml:space="preserve">  </v>
      </c>
      <c r="R41" s="31"/>
      <c r="S41" s="19"/>
      <c r="T41" s="35" t="str">
        <f>IF(Sol!$D$5="OFF","",IF(S41="","  ",IF(AND(S41&lt;&gt;"",S41&lt;&gt;Sol!S41),"*"," ")))</f>
        <v xml:space="preserve">  </v>
      </c>
      <c r="U41" s="31"/>
      <c r="V41" s="19"/>
      <c r="W41" s="35" t="str">
        <f>IF(Sol!$D$5="OFF","",IF(V41="","  ",IF(AND(V41&lt;&gt;"",V41&lt;&gt;Sol!V41),"*"," ")))</f>
        <v xml:space="preserve">  </v>
      </c>
      <c r="X41" s="38"/>
      <c r="Y41" s="19"/>
      <c r="Z41" s="35" t="str">
        <f>IF(Sol!$D$5="OFF","",IF(Y41="","  ",IF(AND(Y41&lt;&gt;"",Y41&lt;&gt;Sol!Y41),"*"," ")))</f>
        <v xml:space="preserve">  </v>
      </c>
      <c r="AA41" s="38"/>
      <c r="AB41" s="19"/>
      <c r="AC41" s="35" t="str">
        <f>IF(Sol!$D$5="OFF","",IF(AB41="","  ",IF(AND(AB41&lt;&gt;"",AB41&lt;&gt;Sol!AB41),"*"," ")))</f>
        <v xml:space="preserve">  </v>
      </c>
      <c r="AD41" s="31"/>
      <c r="AE41" s="19"/>
      <c r="AF41" s="35" t="str">
        <f>IF(Sol!$D$5="OFF","",IF(AE41="","  ",IF(AND(AE41&lt;&gt;"",AE41&lt;&gt;Sol!AE41),"*"," ")))</f>
        <v xml:space="preserve">  </v>
      </c>
      <c r="AG41" s="38"/>
      <c r="AH41" s="19"/>
      <c r="AI41" s="35" t="str">
        <f>IF(Sol!$D$5="OFF","",IF(AH41="","  ",IF(AND(AH41&lt;&gt;"",AH41&lt;&gt;Sol!AH41),"*"," ")))</f>
        <v xml:space="preserve">  </v>
      </c>
      <c r="AJ41" s="38"/>
      <c r="AK41" s="19"/>
      <c r="AL41" s="35" t="str">
        <f>IF(Sol!$D$5="OFF","",IF(AK41="","  ",IF(AND(AK41&lt;&gt;"",AK41&lt;&gt;Sol!AK41),"*"," ")))</f>
        <v xml:space="preserve">  </v>
      </c>
      <c r="AM41" s="38"/>
      <c r="AN41" s="19"/>
      <c r="AO41" s="35" t="str">
        <f>IF(Sol!$D$5="OFF","",IF(AN41="","  ",IF(AND(AN41&lt;&gt;"",AN41&lt;&gt;Sol!AN41),"*"," ")))</f>
        <v xml:space="preserve">  </v>
      </c>
      <c r="AP41" s="38"/>
      <c r="AQ41" s="19"/>
      <c r="AR41" s="35" t="str">
        <f>IF(Sol!$D$5="OFF","",IF(AQ41="","  ",IF(AND(AQ41&lt;&gt;"",AQ41&lt;&gt;Sol!AQ41),"*"," ")))</f>
        <v xml:space="preserve">  </v>
      </c>
      <c r="AS41" s="38"/>
      <c r="AT41" s="19"/>
      <c r="AU41" s="35" t="str">
        <f>IF(Sol!$D$5="OFF","",IF(AT41="","  ",IF(AND(AT41&lt;&gt;"",AT41&lt;&gt;Sol!AT41),"*"," ")))</f>
        <v xml:space="preserve">  </v>
      </c>
      <c r="AV41" s="38"/>
      <c r="AW41" s="19"/>
      <c r="AX41" s="35" t="str">
        <f>IF(Sol!$D$5="OFF","",IF(AW41="","  ",IF(AND(AW41&lt;&gt;"",AW41&lt;&gt;Sol!AW41),"*"," ")))</f>
        <v xml:space="preserve">  </v>
      </c>
      <c r="AY41" s="25"/>
      <c r="BA41" s="11"/>
      <c r="BB41" s="115"/>
      <c r="BC41" s="116" t="s">
        <v>103</v>
      </c>
      <c r="BD41" s="116"/>
      <c r="BE41" s="116"/>
      <c r="BF41" s="116"/>
      <c r="BG41" s="5"/>
      <c r="BH41" s="35" t="str">
        <f>IF(Sol!$D$5="OFF","",IF(BG41="","  ",IF(AND(BG41&lt;&gt;"",BG41&lt;&gt;Sol!BG41),"*"," ")))</f>
        <v xml:space="preserve">  </v>
      </c>
      <c r="BI41" s="168"/>
      <c r="BM41" s="7"/>
      <c r="BN41" s="7"/>
      <c r="BO41" s="7"/>
      <c r="BP41" s="7"/>
      <c r="BQ41" s="7"/>
    </row>
    <row r="42" spans="2:69" ht="15" customHeight="1" x14ac:dyDescent="0.2">
      <c r="B42" s="108" t="s">
        <v>92</v>
      </c>
      <c r="C42" s="247"/>
      <c r="D42" s="60"/>
      <c r="E42" s="35" t="str">
        <f>IF(Sol!$D$5="OFF","",IF(D42="","  ",IF(AND(D42&lt;&gt;"",D42&lt;&gt;Sol!D42),"*"," ")))</f>
        <v xml:space="preserve">  </v>
      </c>
      <c r="F42" s="34"/>
      <c r="G42" s="60"/>
      <c r="H42" s="35" t="str">
        <f>IF(Sol!$D$5="OFF","",IF(G42="","  ",IF(AND(G42&lt;&gt;"",G42&lt;&gt;Sol!G42),"*"," ")))</f>
        <v xml:space="preserve">  </v>
      </c>
      <c r="I42" s="34"/>
      <c r="J42" s="60"/>
      <c r="K42" s="35" t="str">
        <f>IF(Sol!$D$5="OFF","",IF(J42="","  ",IF(AND(J42&lt;&gt;"",J42&lt;&gt;Sol!J42),"*"," ")))</f>
        <v xml:space="preserve">  </v>
      </c>
      <c r="L42" s="34"/>
      <c r="M42" s="60"/>
      <c r="N42" s="35" t="str">
        <f>IF(Sol!$D$5="OFF","",IF(M42="","  ",IF(AND(M42&lt;&gt;"",M42&lt;&gt;Sol!M42),"*"," ")))</f>
        <v xml:space="preserve">  </v>
      </c>
      <c r="O42" s="34"/>
      <c r="P42" s="60"/>
      <c r="Q42" s="35" t="str">
        <f>IF(Sol!$D$5="OFF","",IF(P42="","  ",IF(AND(P42&lt;&gt;"",P42&lt;&gt;Sol!P42),"*"," ")))</f>
        <v xml:space="preserve">  </v>
      </c>
      <c r="R42" s="34"/>
      <c r="S42" s="60"/>
      <c r="T42" s="35" t="str">
        <f>IF(Sol!$D$5="OFF","",IF(S42="","  ",IF(AND(S42&lt;&gt;"",S42&lt;&gt;Sol!S42),"*"," ")))</f>
        <v xml:space="preserve">  </v>
      </c>
      <c r="U42" s="34"/>
      <c r="V42" s="60"/>
      <c r="W42" s="35" t="str">
        <f>IF(Sol!$D$5="OFF","",IF(V42="","  ",IF(AND(V42&lt;&gt;"",V42&lt;&gt;Sol!V42),"*"," ")))</f>
        <v xml:space="preserve">  </v>
      </c>
      <c r="X42" s="37"/>
      <c r="Y42" s="60"/>
      <c r="Z42" s="35" t="str">
        <f>IF(Sol!$D$5="OFF","",IF(Y42="","  ",IF(AND(Y42&lt;&gt;"",Y42&lt;&gt;Sol!Y42),"*"," ")))</f>
        <v xml:space="preserve">  </v>
      </c>
      <c r="AA42" s="37"/>
      <c r="AB42" s="60"/>
      <c r="AC42" s="35" t="str">
        <f>IF(Sol!$D$5="OFF","",IF(AB42="","  ",IF(AND(AB42&lt;&gt;"",AB42&lt;&gt;Sol!AB42),"*"," ")))</f>
        <v xml:space="preserve">  </v>
      </c>
      <c r="AD42" s="34"/>
      <c r="AE42" s="60"/>
      <c r="AF42" s="35" t="str">
        <f>IF(Sol!$D$5="OFF","",IF(AE42="","  ",IF(AND(AE42&lt;&gt;"",AE42&lt;&gt;Sol!AE42),"*"," ")))</f>
        <v xml:space="preserve">  </v>
      </c>
      <c r="AG42" s="37"/>
      <c r="AH42" s="60"/>
      <c r="AI42" s="35" t="str">
        <f>IF(Sol!$D$5="OFF","",IF(AH42="","  ",IF(AND(AH42&lt;&gt;"",AH42&lt;&gt;Sol!AH42),"*"," ")))</f>
        <v xml:space="preserve">  </v>
      </c>
      <c r="AJ42" s="59"/>
      <c r="AK42" s="60"/>
      <c r="AL42" s="35" t="str">
        <f>IF(Sol!$D$5="OFF","",IF(AK42="","  ",IF(AND(AK42&lt;&gt;"",AK42&lt;&gt;Sol!AK42),"*"," ")))</f>
        <v xml:space="preserve">  </v>
      </c>
      <c r="AM42" s="37"/>
      <c r="AN42" s="60"/>
      <c r="AO42" s="35" t="str">
        <f>IF(Sol!$D$5="OFF","",IF(AN42="","  ",IF(AND(AN42&lt;&gt;"",AN42&lt;&gt;Sol!AN42),"*"," ")))</f>
        <v xml:space="preserve">  </v>
      </c>
      <c r="AP42" s="37"/>
      <c r="AQ42" s="60"/>
      <c r="AR42" s="35" t="str">
        <f>IF(Sol!$D$5="OFF","",IF(AQ42="","  ",IF(AND(AQ42&lt;&gt;"",AQ42&lt;&gt;Sol!AQ42),"*"," ")))</f>
        <v xml:space="preserve">  </v>
      </c>
      <c r="AS42" s="37"/>
      <c r="AT42" s="60"/>
      <c r="AU42" s="35" t="str">
        <f>IF(Sol!$D$5="OFF","",IF(AT42="","  ",IF(AND(AT42&lt;&gt;"",AT42&lt;&gt;Sol!AT42),"*"," ")))</f>
        <v xml:space="preserve">  </v>
      </c>
      <c r="AV42" s="37"/>
      <c r="AW42" s="60"/>
      <c r="AX42" s="35" t="str">
        <f>IF(Sol!$D$5="OFF","",IF(AW42="","  ",IF(AND(AW42&lt;&gt;"",AW42&lt;&gt;Sol!AW42),"*"," ")))</f>
        <v xml:space="preserve">  </v>
      </c>
      <c r="AY42" s="25"/>
      <c r="BA42" s="12"/>
      <c r="BB42" s="115"/>
      <c r="BC42" s="81"/>
      <c r="BD42" s="8" t="str">
        <f>IF(Sol!$D$5="OFF","",IF(BC42="","  ",IF(AND(BC42&lt;&gt;"",BC42&lt;&gt;Sol!BC42),"*"," ")))</f>
        <v xml:space="preserve">  </v>
      </c>
      <c r="BE42" s="5"/>
      <c r="BF42" s="8" t="str">
        <f>IF(Sol!$D$5="OFF","",IF(BE42="","  ",IF(AND(BE42&lt;&gt;"",BE42&lt;&gt;Sol!BE42),"*"," ")))</f>
        <v xml:space="preserve">  </v>
      </c>
      <c r="BG42" s="116"/>
      <c r="BH42" s="8"/>
      <c r="BI42" s="168"/>
      <c r="BM42" s="7"/>
      <c r="BN42" s="7"/>
      <c r="BO42" s="7"/>
      <c r="BP42" s="7"/>
      <c r="BQ42" s="7"/>
    </row>
    <row r="43" spans="2:69" ht="15" customHeight="1" x14ac:dyDescent="0.2">
      <c r="B43" s="108" t="s">
        <v>16</v>
      </c>
      <c r="C43" s="31"/>
      <c r="D43" s="19"/>
      <c r="E43" s="35" t="str">
        <f>IF(Sol!$D$5="OFF","",IF(D43="","  ",IF(AND(D43&lt;&gt;"",D43&lt;&gt;Sol!D43),"*"," ")))</f>
        <v xml:space="preserve">  </v>
      </c>
      <c r="F43" s="31"/>
      <c r="G43" s="19"/>
      <c r="H43" s="35" t="str">
        <f>IF(Sol!$D$5="OFF","",IF(G43="","  ",IF(AND(G43&lt;&gt;"",G43&lt;&gt;Sol!G43),"*"," ")))</f>
        <v xml:space="preserve">  </v>
      </c>
      <c r="I43" s="31"/>
      <c r="J43" s="19"/>
      <c r="K43" s="35" t="str">
        <f>IF(Sol!$D$5="OFF","",IF(J43="","  ",IF(AND(J43&lt;&gt;"",J43&lt;&gt;Sol!J43),"*"," ")))</f>
        <v xml:space="preserve">  </v>
      </c>
      <c r="L43" s="31"/>
      <c r="M43" s="19"/>
      <c r="N43" s="35" t="str">
        <f>IF(Sol!$D$5="OFF","",IF(M43="","  ",IF(AND(M43&lt;&gt;"",M43&lt;&gt;Sol!M43),"*"," ")))</f>
        <v xml:space="preserve">  </v>
      </c>
      <c r="O43" s="31"/>
      <c r="P43" s="19"/>
      <c r="Q43" s="35" t="str">
        <f>IF(Sol!$D$5="OFF","",IF(P43="","  ",IF(AND(P43&lt;&gt;"",P43&lt;&gt;Sol!P43),"*"," ")))</f>
        <v xml:space="preserve">  </v>
      </c>
      <c r="R43" s="31"/>
      <c r="S43" s="19"/>
      <c r="T43" s="35" t="str">
        <f>IF(Sol!$D$5="OFF","",IF(S43="","  ",IF(AND(S43&lt;&gt;"",S43&lt;&gt;Sol!S43),"*"," ")))</f>
        <v xml:space="preserve">  </v>
      </c>
      <c r="U43" s="31"/>
      <c r="V43" s="19"/>
      <c r="W43" s="35" t="str">
        <f>IF(Sol!$D$5="OFF","",IF(V43="","  ",IF(AND(V43&lt;&gt;"",V43&lt;&gt;Sol!V43),"*"," ")))</f>
        <v xml:space="preserve">  </v>
      </c>
      <c r="X43" s="38"/>
      <c r="Y43" s="19"/>
      <c r="Z43" s="35" t="str">
        <f>IF(Sol!$D$5="OFF","",IF(Y43="","  ",IF(AND(Y43&lt;&gt;"",Y43&lt;&gt;Sol!Y43),"*"," ")))</f>
        <v xml:space="preserve">  </v>
      </c>
      <c r="AA43" s="38"/>
      <c r="AB43" s="19"/>
      <c r="AC43" s="35" t="str">
        <f>IF(Sol!$D$5="OFF","",IF(AB43="","  ",IF(AND(AB43&lt;&gt;"",AB43&lt;&gt;Sol!AB43),"*"," ")))</f>
        <v xml:space="preserve">  </v>
      </c>
      <c r="AD43" s="31"/>
      <c r="AE43" s="19"/>
      <c r="AF43" s="35" t="str">
        <f>IF(Sol!$D$5="OFF","",IF(AE43="","  ",IF(AND(AE43&lt;&gt;"",AE43&lt;&gt;Sol!AE43),"*"," ")))</f>
        <v xml:space="preserve">  </v>
      </c>
      <c r="AG43" s="38"/>
      <c r="AH43" s="19"/>
      <c r="AI43" s="35" t="str">
        <f>IF(Sol!$D$5="OFF","",IF(AH43="","  ",IF(AND(AH43&lt;&gt;"",AH43&lt;&gt;Sol!AH43),"*"," ")))</f>
        <v xml:space="preserve">  </v>
      </c>
      <c r="AJ43" s="38"/>
      <c r="AK43" s="19"/>
      <c r="AL43" s="35" t="str">
        <f>IF(Sol!$D$5="OFF","",IF(AK43="","  ",IF(AND(AK43&lt;&gt;"",AK43&lt;&gt;Sol!AK43),"*"," ")))</f>
        <v xml:space="preserve">  </v>
      </c>
      <c r="AM43" s="38"/>
      <c r="AN43" s="19"/>
      <c r="AO43" s="35" t="str">
        <f>IF(Sol!$D$5="OFF","",IF(AN43="","  ",IF(AND(AN43&lt;&gt;"",AN43&lt;&gt;Sol!AN43),"*"," ")))</f>
        <v xml:space="preserve">  </v>
      </c>
      <c r="AP43" s="38"/>
      <c r="AQ43" s="19"/>
      <c r="AR43" s="35" t="str">
        <f>IF(Sol!$D$5="OFF","",IF(AQ43="","  ",IF(AND(AQ43&lt;&gt;"",AQ43&lt;&gt;Sol!AQ43),"*"," ")))</f>
        <v xml:space="preserve">  </v>
      </c>
      <c r="AS43" s="38"/>
      <c r="AT43" s="19"/>
      <c r="AU43" s="35" t="str">
        <f>IF(Sol!$D$5="OFF","",IF(AT43="","  ",IF(AND(AT43&lt;&gt;"",AT43&lt;&gt;Sol!AT43),"*"," ")))</f>
        <v xml:space="preserve">  </v>
      </c>
      <c r="AV43" s="38"/>
      <c r="AW43" s="19"/>
      <c r="AX43" s="35" t="str">
        <f>IF(Sol!$D$5="OFF","",IF(AW43="","  ",IF(AND(AW43&lt;&gt;"",AW43&lt;&gt;Sol!AW43),"*"," ")))</f>
        <v xml:space="preserve">  </v>
      </c>
      <c r="AY43" s="25"/>
      <c r="BA43" s="12"/>
      <c r="BB43" s="115"/>
      <c r="BC43" s="81"/>
      <c r="BD43" s="8" t="str">
        <f>IF(Sol!$D$5="OFF","",IF(BC43="","  ",IF(AND(BC43&lt;&gt;"",BC43&lt;&gt;Sol!BC43),"*"," ")))</f>
        <v xml:space="preserve">  </v>
      </c>
      <c r="BE43" s="80"/>
      <c r="BF43" s="8" t="str">
        <f>IF(Sol!$D$5="OFF","",IF(BE43="","  ",IF(AND(BE43&lt;&gt;"",BE43&lt;&gt;Sol!BE43),"*"," ")))</f>
        <v xml:space="preserve">  </v>
      </c>
      <c r="BG43" s="8"/>
      <c r="BH43" s="8"/>
      <c r="BI43" s="168"/>
      <c r="BM43" s="7"/>
      <c r="BN43" s="7"/>
      <c r="BO43" s="7"/>
      <c r="BP43" s="7"/>
      <c r="BQ43" s="7"/>
    </row>
    <row r="44" spans="2:69" ht="15" customHeight="1" x14ac:dyDescent="0.2">
      <c r="B44" s="108" t="s">
        <v>93</v>
      </c>
      <c r="C44" s="247"/>
      <c r="D44" s="60"/>
      <c r="E44" s="35" t="str">
        <f>IF(Sol!$D$5="OFF","",IF(D44="","  ",IF(AND(D44&lt;&gt;"",D44&lt;&gt;Sol!D44),"*"," ")))</f>
        <v xml:space="preserve">  </v>
      </c>
      <c r="F44" s="34"/>
      <c r="G44" s="60"/>
      <c r="H44" s="35" t="str">
        <f>IF(Sol!$D$5="OFF","",IF(G44="","  ",IF(AND(G44&lt;&gt;"",G44&lt;&gt;Sol!G44),"*"," ")))</f>
        <v xml:space="preserve">  </v>
      </c>
      <c r="I44" s="59"/>
      <c r="J44" s="60"/>
      <c r="K44" s="35" t="str">
        <f>IF(Sol!$D$5="OFF","",IF(J44="","  ",IF(AND(J44&lt;&gt;"",J44&lt;&gt;Sol!J44),"*"," ")))</f>
        <v xml:space="preserve">  </v>
      </c>
      <c r="L44" s="34"/>
      <c r="M44" s="60"/>
      <c r="N44" s="35" t="str">
        <f>IF(Sol!$D$5="OFF","",IF(M44="","  ",IF(AND(M44&lt;&gt;"",M44&lt;&gt;Sol!M44),"*"," ")))</f>
        <v xml:space="preserve">  </v>
      </c>
      <c r="O44" s="59"/>
      <c r="P44" s="60"/>
      <c r="Q44" s="35" t="str">
        <f>IF(Sol!$D$5="OFF","",IF(P44="","  ",IF(AND(P44&lt;&gt;"",P44&lt;&gt;Sol!P44),"*"," ")))</f>
        <v xml:space="preserve">  </v>
      </c>
      <c r="R44" s="34"/>
      <c r="S44" s="60"/>
      <c r="T44" s="35" t="str">
        <f>IF(Sol!$D$5="OFF","",IF(S44="","  ",IF(AND(S44&lt;&gt;"",S44&lt;&gt;Sol!S44),"*"," ")))</f>
        <v xml:space="preserve">  </v>
      </c>
      <c r="U44" s="34"/>
      <c r="V44" s="60"/>
      <c r="W44" s="35" t="str">
        <f>IF(Sol!$D$5="OFF","",IF(V44="","  ",IF(AND(V44&lt;&gt;"",V44&lt;&gt;Sol!V44),"*"," ")))</f>
        <v xml:space="preserve">  </v>
      </c>
      <c r="X44" s="37"/>
      <c r="Y44" s="60"/>
      <c r="Z44" s="35" t="str">
        <f>IF(Sol!$D$5="OFF","",IF(Y44="","  ",IF(AND(Y44&lt;&gt;"",Y44&lt;&gt;Sol!Y44),"*"," ")))</f>
        <v xml:space="preserve">  </v>
      </c>
      <c r="AA44" s="37"/>
      <c r="AB44" s="60"/>
      <c r="AC44" s="35" t="str">
        <f>IF(Sol!$D$5="OFF","",IF(AB44="","  ",IF(AND(AB44&lt;&gt;"",AB44&lt;&gt;Sol!AB44),"*"," ")))</f>
        <v xml:space="preserve">  </v>
      </c>
      <c r="AD44" s="34"/>
      <c r="AE44" s="60"/>
      <c r="AF44" s="35" t="str">
        <f>IF(Sol!$D$5="OFF","",IF(AE44="","  ",IF(AND(AE44&lt;&gt;"",AE44&lt;&gt;Sol!AE44),"*"," ")))</f>
        <v xml:space="preserve">  </v>
      </c>
      <c r="AG44" s="37"/>
      <c r="AH44" s="60"/>
      <c r="AI44" s="35" t="str">
        <f>IF(Sol!$D$5="OFF","",IF(AH44="","  ",IF(AND(AH44&lt;&gt;"",AH44&lt;&gt;Sol!AH44),"*"," ")))</f>
        <v xml:space="preserve">  </v>
      </c>
      <c r="AJ44" s="37"/>
      <c r="AK44" s="60"/>
      <c r="AL44" s="35" t="str">
        <f>IF(Sol!$D$5="OFF","",IF(AK44="","  ",IF(AND(AK44&lt;&gt;"",AK44&lt;&gt;Sol!AK44),"*"," ")))</f>
        <v xml:space="preserve">  </v>
      </c>
      <c r="AM44" s="37"/>
      <c r="AN44" s="60"/>
      <c r="AO44" s="35" t="str">
        <f>IF(Sol!$D$5="OFF","",IF(AN44="","  ",IF(AND(AN44&lt;&gt;"",AN44&lt;&gt;Sol!AN44),"*"," ")))</f>
        <v xml:space="preserve">  </v>
      </c>
      <c r="AP44" s="37"/>
      <c r="AQ44" s="60"/>
      <c r="AR44" s="35" t="str">
        <f>IF(Sol!$D$5="OFF","",IF(AQ44="","  ",IF(AND(AQ44&lt;&gt;"",AQ44&lt;&gt;Sol!AQ44),"*"," ")))</f>
        <v xml:space="preserve">  </v>
      </c>
      <c r="AS44" s="37"/>
      <c r="AT44" s="60"/>
      <c r="AU44" s="35" t="str">
        <f>IF(Sol!$D$5="OFF","",IF(AT44="","  ",IF(AND(AT44&lt;&gt;"",AT44&lt;&gt;Sol!AT44),"*"," ")))</f>
        <v xml:space="preserve">  </v>
      </c>
      <c r="AV44" s="37"/>
      <c r="AW44" s="60"/>
      <c r="AX44" s="35" t="str">
        <f>IF(Sol!$D$5="OFF","",IF(AW44="","  ",IF(AND(AW44&lt;&gt;"",AW44&lt;&gt;Sol!AW44),"*"," ")))</f>
        <v xml:space="preserve">  </v>
      </c>
      <c r="AY44" s="25"/>
      <c r="BA44" s="12"/>
      <c r="BB44" s="115"/>
      <c r="BC44" s="81"/>
      <c r="BD44" s="8" t="str">
        <f>IF(Sol!$D$5="OFF","",IF(BC44="","  ",IF(AND(BC44&lt;&gt;"",BC44&lt;&gt;Sol!BC44),"*"," ")))</f>
        <v xml:space="preserve">  </v>
      </c>
      <c r="BE44" s="116"/>
      <c r="BF44" s="116"/>
      <c r="BG44" s="77"/>
      <c r="BH44" s="8" t="str">
        <f>IF(Sol!$D$5="OFF","",IF(BG44="","  ",IF(AND(BG44&lt;&gt;"",BG44&lt;&gt;Sol!BG44),"*"," ")))</f>
        <v xml:space="preserve">  </v>
      </c>
      <c r="BI44" s="168"/>
      <c r="BM44" s="7"/>
      <c r="BN44" s="7"/>
      <c r="BO44" s="7"/>
      <c r="BP44" s="7"/>
      <c r="BQ44" s="7"/>
    </row>
    <row r="45" spans="2:69" ht="15" customHeight="1" thickBot="1" x14ac:dyDescent="0.25">
      <c r="B45" s="108" t="s">
        <v>16</v>
      </c>
      <c r="C45" s="31"/>
      <c r="D45" s="19"/>
      <c r="E45" s="35" t="str">
        <f>IF(Sol!$D$5="OFF","",IF(D45="","  ",IF(AND(D45&lt;&gt;"",D45&lt;&gt;Sol!D45),"*"," ")))</f>
        <v xml:space="preserve">  </v>
      </c>
      <c r="F45" s="31"/>
      <c r="G45" s="19"/>
      <c r="H45" s="35" t="str">
        <f>IF(Sol!$D$5="OFF","",IF(G45="","  ",IF(AND(G45&lt;&gt;"",G45&lt;&gt;Sol!G45),"*"," ")))</f>
        <v xml:space="preserve">  </v>
      </c>
      <c r="I45" s="31"/>
      <c r="J45" s="19"/>
      <c r="K45" s="35" t="str">
        <f>IF(Sol!$D$5="OFF","",IF(J45="","  ",IF(AND(J45&lt;&gt;"",J45&lt;&gt;Sol!J45),"*"," ")))</f>
        <v xml:space="preserve">  </v>
      </c>
      <c r="L45" s="31"/>
      <c r="M45" s="19"/>
      <c r="N45" s="35" t="str">
        <f>IF(Sol!$D$5="OFF","",IF(M45="","  ",IF(AND(M45&lt;&gt;"",M45&lt;&gt;Sol!M45),"*"," ")))</f>
        <v xml:space="preserve">  </v>
      </c>
      <c r="O45" s="31"/>
      <c r="P45" s="19"/>
      <c r="Q45" s="35" t="str">
        <f>IF(Sol!$D$5="OFF","",IF(P45="","  ",IF(AND(P45&lt;&gt;"",P45&lt;&gt;Sol!P45),"*"," ")))</f>
        <v xml:space="preserve">  </v>
      </c>
      <c r="R45" s="31"/>
      <c r="S45" s="19"/>
      <c r="T45" s="35" t="str">
        <f>IF(Sol!$D$5="OFF","",IF(S45="","  ",IF(AND(S45&lt;&gt;"",S45&lt;&gt;Sol!S45),"*"," ")))</f>
        <v xml:space="preserve">  </v>
      </c>
      <c r="U45" s="31"/>
      <c r="V45" s="19"/>
      <c r="W45" s="35" t="str">
        <f>IF(Sol!$D$5="OFF","",IF(V45="","  ",IF(AND(V45&lt;&gt;"",V45&lt;&gt;Sol!V45),"*"," ")))</f>
        <v xml:space="preserve">  </v>
      </c>
      <c r="X45" s="38"/>
      <c r="Y45" s="19"/>
      <c r="Z45" s="35" t="str">
        <f>IF(Sol!$D$5="OFF","",IF(Y45="","  ",IF(AND(Y45&lt;&gt;"",Y45&lt;&gt;Sol!Y45),"*"," ")))</f>
        <v xml:space="preserve">  </v>
      </c>
      <c r="AA45" s="38"/>
      <c r="AB45" s="19"/>
      <c r="AC45" s="35" t="str">
        <f>IF(Sol!$D$5="OFF","",IF(AB45="","  ",IF(AND(AB45&lt;&gt;"",AB45&lt;&gt;Sol!AB45),"*"," ")))</f>
        <v xml:space="preserve">  </v>
      </c>
      <c r="AD45" s="31"/>
      <c r="AE45" s="19"/>
      <c r="AF45" s="35" t="str">
        <f>IF(Sol!$D$5="OFF","",IF(AE45="","  ",IF(AND(AE45&lt;&gt;"",AE45&lt;&gt;Sol!AE45),"*"," ")))</f>
        <v xml:space="preserve">  </v>
      </c>
      <c r="AG45" s="38"/>
      <c r="AH45" s="19"/>
      <c r="AI45" s="35" t="str">
        <f>IF(Sol!$D$5="OFF","",IF(AH45="","  ",IF(AND(AH45&lt;&gt;"",AH45&lt;&gt;Sol!AH45),"*"," ")))</f>
        <v xml:space="preserve">  </v>
      </c>
      <c r="AJ45" s="38"/>
      <c r="AK45" s="19"/>
      <c r="AL45" s="35" t="str">
        <f>IF(Sol!$D$5="OFF","",IF(AK45="","  ",IF(AND(AK45&lt;&gt;"",AK45&lt;&gt;Sol!AK45),"*"," ")))</f>
        <v xml:space="preserve">  </v>
      </c>
      <c r="AM45" s="38"/>
      <c r="AN45" s="19"/>
      <c r="AO45" s="35" t="str">
        <f>IF(Sol!$D$5="OFF","",IF(AN45="","  ",IF(AND(AN45&lt;&gt;"",AN45&lt;&gt;Sol!AN45),"*"," ")))</f>
        <v xml:space="preserve">  </v>
      </c>
      <c r="AP45" s="38"/>
      <c r="AQ45" s="19"/>
      <c r="AR45" s="35" t="str">
        <f>IF(Sol!$D$5="OFF","",IF(AQ45="","  ",IF(AND(AQ45&lt;&gt;"",AQ45&lt;&gt;Sol!AQ45),"*"," ")))</f>
        <v xml:space="preserve">  </v>
      </c>
      <c r="AS45" s="38"/>
      <c r="AT45" s="19"/>
      <c r="AU45" s="35" t="str">
        <f>IF(Sol!$D$5="OFF","",IF(AT45="","  ",IF(AND(AT45&lt;&gt;"",AT45&lt;&gt;Sol!AT45),"*"," ")))</f>
        <v xml:space="preserve">  </v>
      </c>
      <c r="AV45" s="38"/>
      <c r="AW45" s="19"/>
      <c r="AX45" s="35" t="str">
        <f>IF(Sol!$D$5="OFF","",IF(AW45="","  ",IF(AND(AW45&lt;&gt;"",AW45&lt;&gt;Sol!AW45),"*"," ")))</f>
        <v xml:space="preserve">  </v>
      </c>
      <c r="AY45" s="25"/>
      <c r="BA45" s="12"/>
      <c r="BB45" s="115"/>
      <c r="BC45" s="116" t="s">
        <v>104</v>
      </c>
      <c r="BD45" s="116"/>
      <c r="BE45" s="116"/>
      <c r="BF45" s="116"/>
      <c r="BG45" s="79"/>
      <c r="BH45" s="8" t="str">
        <f>IF(Sol!$D$5="OFF","",IF(BG45="","  ",IF(AND(BG45&lt;&gt;"",BG45&lt;&gt;Sol!BG45),"*"," ")))</f>
        <v xml:space="preserve">  </v>
      </c>
      <c r="BI45" s="168"/>
      <c r="BM45" s="7"/>
      <c r="BN45" s="7"/>
      <c r="BO45" s="7"/>
      <c r="BP45" s="7"/>
      <c r="BQ45" s="7"/>
    </row>
    <row r="46" spans="2:69" ht="15" customHeight="1" thickTop="1" x14ac:dyDescent="0.2">
      <c r="B46" s="108" t="s">
        <v>94</v>
      </c>
      <c r="C46" s="247"/>
      <c r="D46" s="60"/>
      <c r="E46" s="35" t="str">
        <f>IF(Sol!$D$5="OFF","",IF(D46="","  ",IF(AND(D46&lt;&gt;"",D46&lt;&gt;Sol!D46),"*"," ")))</f>
        <v xml:space="preserve">  </v>
      </c>
      <c r="F46" s="34"/>
      <c r="G46" s="60"/>
      <c r="H46" s="35" t="str">
        <f>IF(Sol!$D$5="OFF","",IF(G46="","  ",IF(AND(G46&lt;&gt;"",G46&lt;&gt;Sol!G46),"*"," ")))</f>
        <v xml:space="preserve">  </v>
      </c>
      <c r="I46" s="34"/>
      <c r="J46" s="60"/>
      <c r="K46" s="35" t="str">
        <f>IF(Sol!$D$5="OFF","",IF(J46="","  ",IF(AND(J46&lt;&gt;"",J46&lt;&gt;Sol!J46),"*"," ")))</f>
        <v xml:space="preserve">  </v>
      </c>
      <c r="L46" s="34"/>
      <c r="M46" s="60"/>
      <c r="N46" s="35" t="str">
        <f>IF(Sol!$D$5="OFF","",IF(M46="","  ",IF(AND(M46&lt;&gt;"",M46&lt;&gt;Sol!M46),"*"," ")))</f>
        <v xml:space="preserve">  </v>
      </c>
      <c r="O46" s="59"/>
      <c r="P46" s="60"/>
      <c r="Q46" s="35" t="str">
        <f>IF(Sol!$D$5="OFF","",IF(P46="","  ",IF(AND(P46&lt;&gt;"",P46&lt;&gt;Sol!P46),"*"," ")))</f>
        <v xml:space="preserve">  </v>
      </c>
      <c r="R46" s="34"/>
      <c r="S46" s="60"/>
      <c r="T46" s="35" t="str">
        <f>IF(Sol!$D$5="OFF","",IF(S46="","  ",IF(AND(S46&lt;&gt;"",S46&lt;&gt;Sol!S46),"*"," ")))</f>
        <v xml:space="preserve">  </v>
      </c>
      <c r="U46" s="34"/>
      <c r="V46" s="60"/>
      <c r="W46" s="35" t="str">
        <f>IF(Sol!$D$5="OFF","",IF(V46="","  ",IF(AND(V46&lt;&gt;"",V46&lt;&gt;Sol!V46),"*"," ")))</f>
        <v xml:space="preserve">  </v>
      </c>
      <c r="X46" s="37"/>
      <c r="Y46" s="60"/>
      <c r="Z46" s="35" t="str">
        <f>IF(Sol!$D$5="OFF","",IF(Y46="","  ",IF(AND(Y46&lt;&gt;"",Y46&lt;&gt;Sol!Y46),"*"," ")))</f>
        <v xml:space="preserve">  </v>
      </c>
      <c r="AA46" s="37"/>
      <c r="AB46" s="60"/>
      <c r="AC46" s="35" t="str">
        <f>IF(Sol!$D$5="OFF","",IF(AB46="","  ",IF(AND(AB46&lt;&gt;"",AB46&lt;&gt;Sol!AB46),"*"," ")))</f>
        <v xml:space="preserve">  </v>
      </c>
      <c r="AD46" s="34"/>
      <c r="AE46" s="60"/>
      <c r="AF46" s="35" t="str">
        <f>IF(Sol!$D$5="OFF","",IF(AE46="","  ",IF(AND(AE46&lt;&gt;"",AE46&lt;&gt;Sol!AE46),"*"," ")))</f>
        <v xml:space="preserve">  </v>
      </c>
      <c r="AG46" s="37"/>
      <c r="AH46" s="60"/>
      <c r="AI46" s="35" t="str">
        <f>IF(Sol!$D$5="OFF","",IF(AH46="","  ",IF(AND(AH46&lt;&gt;"",AH46&lt;&gt;Sol!AH46),"*"," ")))</f>
        <v xml:space="preserve">  </v>
      </c>
      <c r="AJ46" s="37"/>
      <c r="AK46" s="60"/>
      <c r="AL46" s="35" t="str">
        <f>IF(Sol!$D$5="OFF","",IF(AK46="","  ",IF(AND(AK46&lt;&gt;"",AK46&lt;&gt;Sol!AK46),"*"," ")))</f>
        <v xml:space="preserve">  </v>
      </c>
      <c r="AM46" s="37"/>
      <c r="AN46" s="60"/>
      <c r="AO46" s="35" t="str">
        <f>IF(Sol!$D$5="OFF","",IF(AN46="","  ",IF(AND(AN46&lt;&gt;"",AN46&lt;&gt;Sol!AN46),"*"," ")))</f>
        <v xml:space="preserve">  </v>
      </c>
      <c r="AP46" s="37"/>
      <c r="AQ46" s="60"/>
      <c r="AR46" s="35" t="str">
        <f>IF(Sol!$D$5="OFF","",IF(AQ46="","  ",IF(AND(AQ46&lt;&gt;"",AQ46&lt;&gt;Sol!AQ46),"*"," ")))</f>
        <v xml:space="preserve">  </v>
      </c>
      <c r="AS46" s="37"/>
      <c r="AT46" s="60"/>
      <c r="AU46" s="35" t="str">
        <f>IF(Sol!$D$5="OFF","",IF(AT46="","  ",IF(AND(AT46&lt;&gt;"",AT46&lt;&gt;Sol!AT46),"*"," ")))</f>
        <v xml:space="preserve">  </v>
      </c>
      <c r="AV46" s="37"/>
      <c r="AW46" s="60"/>
      <c r="AX46" s="35" t="str">
        <f>IF(Sol!$D$5="OFF","",IF(AW46="","  ",IF(AND(AW46&lt;&gt;"",AW46&lt;&gt;Sol!AW46),"*"," ")))</f>
        <v xml:space="preserve">  </v>
      </c>
      <c r="AY46" s="25"/>
      <c r="BA46" s="13"/>
      <c r="BB46" s="129"/>
      <c r="BC46" s="130"/>
      <c r="BD46" s="130"/>
      <c r="BE46" s="130"/>
      <c r="BF46" s="130"/>
      <c r="BG46" s="130"/>
      <c r="BH46" s="130"/>
      <c r="BI46" s="168"/>
      <c r="BM46" s="7"/>
      <c r="BN46" s="7"/>
      <c r="BO46" s="7"/>
      <c r="BP46" s="7"/>
      <c r="BQ46" s="7"/>
    </row>
    <row r="47" spans="2:69" ht="15" customHeight="1" x14ac:dyDescent="0.2">
      <c r="B47" s="108" t="s">
        <v>16</v>
      </c>
      <c r="C47" s="31"/>
      <c r="D47" s="19"/>
      <c r="E47" s="35" t="str">
        <f>IF(Sol!$D$5="OFF","",IF(D47="","  ",IF(AND(D47&lt;&gt;"",D47&lt;&gt;Sol!D47),"*"," ")))</f>
        <v xml:space="preserve">  </v>
      </c>
      <c r="F47" s="31"/>
      <c r="G47" s="19"/>
      <c r="H47" s="35" t="str">
        <f>IF(Sol!$D$5="OFF","",IF(G47="","  ",IF(AND(G47&lt;&gt;"",G47&lt;&gt;Sol!G47),"*"," ")))</f>
        <v xml:space="preserve">  </v>
      </c>
      <c r="I47" s="31"/>
      <c r="J47" s="19"/>
      <c r="K47" s="35" t="str">
        <f>IF(Sol!$D$5="OFF","",IF(J47="","  ",IF(AND(J47&lt;&gt;"",J47&lt;&gt;Sol!J47),"*"," ")))</f>
        <v xml:space="preserve">  </v>
      </c>
      <c r="L47" s="31"/>
      <c r="M47" s="19"/>
      <c r="N47" s="35" t="str">
        <f>IF(Sol!$D$5="OFF","",IF(M47="","  ",IF(AND(M47&lt;&gt;"",M47&lt;&gt;Sol!M47),"*"," ")))</f>
        <v xml:space="preserve">  </v>
      </c>
      <c r="O47" s="31"/>
      <c r="P47" s="19"/>
      <c r="Q47" s="35" t="str">
        <f>IF(Sol!$D$5="OFF","",IF(P47="","  ",IF(AND(P47&lt;&gt;"",P47&lt;&gt;Sol!P47),"*"," ")))</f>
        <v xml:space="preserve">  </v>
      </c>
      <c r="R47" s="31"/>
      <c r="S47" s="19"/>
      <c r="T47" s="35" t="str">
        <f>IF(Sol!$D$5="OFF","",IF(S47="","  ",IF(AND(S47&lt;&gt;"",S47&lt;&gt;Sol!S47),"*"," ")))</f>
        <v xml:space="preserve">  </v>
      </c>
      <c r="U47" s="31"/>
      <c r="V47" s="19"/>
      <c r="W47" s="35" t="str">
        <f>IF(Sol!$D$5="OFF","",IF(V47="","  ",IF(AND(V47&lt;&gt;"",V47&lt;&gt;Sol!V47),"*"," ")))</f>
        <v xml:space="preserve">  </v>
      </c>
      <c r="X47" s="38"/>
      <c r="Y47" s="19"/>
      <c r="Z47" s="35" t="str">
        <f>IF(Sol!$D$5="OFF","",IF(Y47="","  ",IF(AND(Y47&lt;&gt;"",Y47&lt;&gt;Sol!Y47),"*"," ")))</f>
        <v xml:space="preserve">  </v>
      </c>
      <c r="AA47" s="38"/>
      <c r="AB47" s="19"/>
      <c r="AC47" s="35" t="str">
        <f>IF(Sol!$D$5="OFF","",IF(AB47="","  ",IF(AND(AB47&lt;&gt;"",AB47&lt;&gt;Sol!AB47),"*"," ")))</f>
        <v xml:space="preserve">  </v>
      </c>
      <c r="AD47" s="31"/>
      <c r="AE47" s="19"/>
      <c r="AF47" s="35" t="str">
        <f>IF(Sol!$D$5="OFF","",IF(AE47="","  ",IF(AND(AE47&lt;&gt;"",AE47&lt;&gt;Sol!AE47),"*"," ")))</f>
        <v xml:space="preserve">  </v>
      </c>
      <c r="AG47" s="38"/>
      <c r="AH47" s="19"/>
      <c r="AI47" s="35" t="str">
        <f>IF(Sol!$D$5="OFF","",IF(AH47="","  ",IF(AND(AH47&lt;&gt;"",AH47&lt;&gt;Sol!AH47),"*"," ")))</f>
        <v xml:space="preserve">  </v>
      </c>
      <c r="AJ47" s="38"/>
      <c r="AK47" s="19"/>
      <c r="AL47" s="35" t="str">
        <f>IF(Sol!$D$5="OFF","",IF(AK47="","  ",IF(AND(AK47&lt;&gt;"",AK47&lt;&gt;Sol!AK47),"*"," ")))</f>
        <v xml:space="preserve">  </v>
      </c>
      <c r="AM47" s="38"/>
      <c r="AN47" s="19"/>
      <c r="AO47" s="35" t="str">
        <f>IF(Sol!$D$5="OFF","",IF(AN47="","  ",IF(AND(AN47&lt;&gt;"",AN47&lt;&gt;Sol!AN47),"*"," ")))</f>
        <v xml:space="preserve">  </v>
      </c>
      <c r="AP47" s="38"/>
      <c r="AQ47" s="19"/>
      <c r="AR47" s="35" t="str">
        <f>IF(Sol!$D$5="OFF","",IF(AQ47="","  ",IF(AND(AQ47&lt;&gt;"",AQ47&lt;&gt;Sol!AQ47),"*"," ")))</f>
        <v xml:space="preserve">  </v>
      </c>
      <c r="AS47" s="38"/>
      <c r="AT47" s="19"/>
      <c r="AU47" s="35" t="str">
        <f>IF(Sol!$D$5="OFF","",IF(AT47="","  ",IF(AND(AT47&lt;&gt;"",AT47&lt;&gt;Sol!AT47),"*"," ")))</f>
        <v xml:space="preserve">  </v>
      </c>
      <c r="AV47" s="38"/>
      <c r="AW47" s="19"/>
      <c r="AX47" s="35" t="str">
        <f>IF(Sol!$D$5="OFF","",IF(AW47="","  ",IF(AND(AW47&lt;&gt;"",AW47&lt;&gt;Sol!AW47),"*"," ")))</f>
        <v xml:space="preserve">  </v>
      </c>
      <c r="AY47" s="25"/>
      <c r="BA47" s="13"/>
      <c r="BB47" s="88"/>
      <c r="BC47" s="88"/>
      <c r="BD47" s="88"/>
      <c r="BE47" s="88"/>
      <c r="BF47" s="88"/>
      <c r="BG47" s="88"/>
      <c r="BH47" s="88"/>
      <c r="BM47" s="7"/>
      <c r="BN47" s="7"/>
      <c r="BO47" s="7"/>
      <c r="BP47" s="7"/>
      <c r="BQ47" s="7"/>
    </row>
    <row r="48" spans="2:69" ht="15" customHeight="1" x14ac:dyDescent="0.2">
      <c r="B48" s="108" t="s">
        <v>95</v>
      </c>
      <c r="C48" s="247"/>
      <c r="D48" s="60"/>
      <c r="E48" s="35" t="str">
        <f>IF(Sol!$D$5="OFF","",IF(D48="","  ",IF(AND(D48&lt;&gt;"",D48&lt;&gt;Sol!D48),"*"," ")))</f>
        <v xml:space="preserve">  </v>
      </c>
      <c r="F48" s="59"/>
      <c r="G48" s="60"/>
      <c r="H48" s="35" t="str">
        <f>IF(Sol!$D$5="OFF","",IF(G48="","  ",IF(AND(G48&lt;&gt;"",G48&lt;&gt;Sol!G48),"*"," ")))</f>
        <v xml:space="preserve">  </v>
      </c>
      <c r="I48" s="34"/>
      <c r="J48" s="60"/>
      <c r="K48" s="35" t="str">
        <f>IF(Sol!$D$5="OFF","",IF(J48="","  ",IF(AND(J48&lt;&gt;"",J48&lt;&gt;Sol!J48),"*"," ")))</f>
        <v xml:space="preserve">  </v>
      </c>
      <c r="L48" s="34"/>
      <c r="M48" s="60"/>
      <c r="N48" s="35" t="str">
        <f>IF(Sol!$D$5="OFF","",IF(M48="","  ",IF(AND(M48&lt;&gt;"",M48&lt;&gt;Sol!M48),"*"," ")))</f>
        <v xml:space="preserve">  </v>
      </c>
      <c r="O48" s="34"/>
      <c r="P48" s="60"/>
      <c r="Q48" s="35" t="str">
        <f>IF(Sol!$D$5="OFF","",IF(P48="","  ",IF(AND(P48&lt;&gt;"",P48&lt;&gt;Sol!P48),"*"," ")))</f>
        <v xml:space="preserve">  </v>
      </c>
      <c r="R48" s="34"/>
      <c r="S48" s="60"/>
      <c r="T48" s="35" t="str">
        <f>IF(Sol!$D$5="OFF","",IF(S48="","  ",IF(AND(S48&lt;&gt;"",S48&lt;&gt;Sol!S48),"*"," ")))</f>
        <v xml:space="preserve">  </v>
      </c>
      <c r="U48" s="34"/>
      <c r="V48" s="60"/>
      <c r="W48" s="35" t="str">
        <f>IF(Sol!$D$5="OFF","",IF(V48="","  ",IF(AND(V48&lt;&gt;"",V48&lt;&gt;Sol!V48),"*"," ")))</f>
        <v xml:space="preserve">  </v>
      </c>
      <c r="X48" s="37"/>
      <c r="Y48" s="60"/>
      <c r="Z48" s="35" t="str">
        <f>IF(Sol!$D$5="OFF","",IF(Y48="","  ",IF(AND(Y48&lt;&gt;"",Y48&lt;&gt;Sol!Y48),"*"," ")))</f>
        <v xml:space="preserve">  </v>
      </c>
      <c r="AA48" s="37"/>
      <c r="AB48" s="60"/>
      <c r="AC48" s="35" t="str">
        <f>IF(Sol!$D$5="OFF","",IF(AB48="","  ",IF(AND(AB48&lt;&gt;"",AB48&lt;&gt;Sol!AB48),"*"," ")))</f>
        <v xml:space="preserve">  </v>
      </c>
      <c r="AD48" s="34"/>
      <c r="AE48" s="60"/>
      <c r="AF48" s="35" t="str">
        <f>IF(Sol!$D$5="OFF","",IF(AE48="","  ",IF(AND(AE48&lt;&gt;"",AE48&lt;&gt;Sol!AE48),"*"," ")))</f>
        <v xml:space="preserve">  </v>
      </c>
      <c r="AG48" s="37"/>
      <c r="AH48" s="60"/>
      <c r="AI48" s="35" t="str">
        <f>IF(Sol!$D$5="OFF","",IF(AH48="","  ",IF(AND(AH48&lt;&gt;"",AH48&lt;&gt;Sol!AH48),"*"," ")))</f>
        <v xml:space="preserve">  </v>
      </c>
      <c r="AJ48" s="37"/>
      <c r="AK48" s="60"/>
      <c r="AL48" s="35" t="str">
        <f>IF(Sol!$D$5="OFF","",IF(AK48="","  ",IF(AND(AK48&lt;&gt;"",AK48&lt;&gt;Sol!AK48),"*"," ")))</f>
        <v xml:space="preserve">  </v>
      </c>
      <c r="AM48" s="37"/>
      <c r="AN48" s="60"/>
      <c r="AO48" s="35" t="str">
        <f>IF(Sol!$D$5="OFF","",IF(AN48="","  ",IF(AND(AN48&lt;&gt;"",AN48&lt;&gt;Sol!AN48),"*"," ")))</f>
        <v xml:space="preserve">  </v>
      </c>
      <c r="AP48" s="37"/>
      <c r="AQ48" s="60"/>
      <c r="AR48" s="35" t="str">
        <f>IF(Sol!$D$5="OFF","",IF(AQ48="","  ",IF(AND(AQ48&lt;&gt;"",AQ48&lt;&gt;Sol!AQ48),"*"," ")))</f>
        <v xml:space="preserve">  </v>
      </c>
      <c r="AS48" s="37"/>
      <c r="AT48" s="60"/>
      <c r="AU48" s="35" t="str">
        <f>IF(Sol!$D$5="OFF","",IF(AT48="","  ",IF(AND(AT48&lt;&gt;"",AT48&lt;&gt;Sol!AT48),"*"," ")))</f>
        <v xml:space="preserve">  </v>
      </c>
      <c r="AV48" s="37"/>
      <c r="AW48" s="60"/>
      <c r="AX48" s="35" t="str">
        <f>IF(Sol!$D$5="OFF","",IF(AW48="","  ",IF(AND(AW48&lt;&gt;"",AW48&lt;&gt;Sol!AW48),"*"," ")))</f>
        <v xml:space="preserve">  </v>
      </c>
      <c r="AY48" s="25"/>
      <c r="BA48" s="88"/>
      <c r="BB48" s="88"/>
      <c r="BC48" s="88"/>
      <c r="BD48" s="88"/>
      <c r="BE48" s="88"/>
      <c r="BF48" s="88"/>
      <c r="BG48" s="88"/>
      <c r="BH48" s="88"/>
      <c r="BM48" s="7"/>
      <c r="BN48" s="7"/>
      <c r="BO48" s="7"/>
      <c r="BP48" s="7"/>
      <c r="BQ48" s="7"/>
    </row>
    <row r="49" spans="2:69" ht="15" customHeight="1" x14ac:dyDescent="0.2">
      <c r="B49" s="108" t="s">
        <v>16</v>
      </c>
      <c r="C49" s="31"/>
      <c r="D49" s="19"/>
      <c r="E49" s="35" t="str">
        <f>IF(Sol!$D$5="OFF","",IF(D49="","  ",IF(AND(D49&lt;&gt;"",D49&lt;&gt;Sol!D49),"*"," ")))</f>
        <v xml:space="preserve">  </v>
      </c>
      <c r="F49" s="31"/>
      <c r="G49" s="19"/>
      <c r="H49" s="35" t="str">
        <f>IF(Sol!$D$5="OFF","",IF(G49="","  ",IF(AND(G49&lt;&gt;"",G49&lt;&gt;Sol!G49),"*"," ")))</f>
        <v xml:space="preserve">  </v>
      </c>
      <c r="I49" s="31"/>
      <c r="J49" s="19"/>
      <c r="K49" s="35" t="str">
        <f>IF(Sol!$D$5="OFF","",IF(J49="","  ",IF(AND(J49&lt;&gt;"",J49&lt;&gt;Sol!J49),"*"," ")))</f>
        <v xml:space="preserve">  </v>
      </c>
      <c r="L49" s="31"/>
      <c r="M49" s="19"/>
      <c r="N49" s="35" t="str">
        <f>IF(Sol!$D$5="OFF","",IF(M49="","  ",IF(AND(M49&lt;&gt;"",M49&lt;&gt;Sol!M49),"*"," ")))</f>
        <v xml:space="preserve">  </v>
      </c>
      <c r="O49" s="31"/>
      <c r="P49" s="19"/>
      <c r="Q49" s="35" t="str">
        <f>IF(Sol!$D$5="OFF","",IF(P49="","  ",IF(AND(P49&lt;&gt;"",P49&lt;&gt;Sol!P49),"*"," ")))</f>
        <v xml:space="preserve">  </v>
      </c>
      <c r="R49" s="31"/>
      <c r="S49" s="19"/>
      <c r="T49" s="35" t="str">
        <f>IF(Sol!$D$5="OFF","",IF(S49="","  ",IF(AND(S49&lt;&gt;"",S49&lt;&gt;Sol!S49),"*"," ")))</f>
        <v xml:space="preserve">  </v>
      </c>
      <c r="U49" s="31"/>
      <c r="V49" s="19"/>
      <c r="W49" s="35" t="str">
        <f>IF(Sol!$D$5="OFF","",IF(V49="","  ",IF(AND(V49&lt;&gt;"",V49&lt;&gt;Sol!V49),"*"," ")))</f>
        <v xml:space="preserve">  </v>
      </c>
      <c r="X49" s="38"/>
      <c r="Y49" s="19"/>
      <c r="Z49" s="35" t="str">
        <f>IF(Sol!$D$5="OFF","",IF(Y49="","  ",IF(AND(Y49&lt;&gt;"",Y49&lt;&gt;Sol!Y49),"*"," ")))</f>
        <v xml:space="preserve">  </v>
      </c>
      <c r="AA49" s="38"/>
      <c r="AB49" s="19"/>
      <c r="AC49" s="35" t="str">
        <f>IF(Sol!$D$5="OFF","",IF(AB49="","  ",IF(AND(AB49&lt;&gt;"",AB49&lt;&gt;Sol!AB49),"*"," ")))</f>
        <v xml:space="preserve">  </v>
      </c>
      <c r="AD49" s="31"/>
      <c r="AE49" s="19"/>
      <c r="AF49" s="35" t="str">
        <f>IF(Sol!$D$5="OFF","",IF(AE49="","  ",IF(AND(AE49&lt;&gt;"",AE49&lt;&gt;Sol!AE49),"*"," ")))</f>
        <v xml:space="preserve">  </v>
      </c>
      <c r="AG49" s="38"/>
      <c r="AH49" s="19"/>
      <c r="AI49" s="35" t="str">
        <f>IF(Sol!$D$5="OFF","",IF(AH49="","  ",IF(AND(AH49&lt;&gt;"",AH49&lt;&gt;Sol!AH49),"*"," ")))</f>
        <v xml:space="preserve">  </v>
      </c>
      <c r="AJ49" s="38"/>
      <c r="AK49" s="19"/>
      <c r="AL49" s="35" t="str">
        <f>IF(Sol!$D$5="OFF","",IF(AK49="","  ",IF(AND(AK49&lt;&gt;"",AK49&lt;&gt;Sol!AK49),"*"," ")))</f>
        <v xml:space="preserve">  </v>
      </c>
      <c r="AM49" s="38"/>
      <c r="AN49" s="19"/>
      <c r="AO49" s="35" t="str">
        <f>IF(Sol!$D$5="OFF","",IF(AN49="","  ",IF(AND(AN49&lt;&gt;"",AN49&lt;&gt;Sol!AN49),"*"," ")))</f>
        <v xml:space="preserve">  </v>
      </c>
      <c r="AP49" s="38"/>
      <c r="AQ49" s="19"/>
      <c r="AR49" s="35" t="str">
        <f>IF(Sol!$D$5="OFF","",IF(AQ49="","  ",IF(AND(AQ49&lt;&gt;"",AQ49&lt;&gt;Sol!AQ49),"*"," ")))</f>
        <v xml:space="preserve">  </v>
      </c>
      <c r="AS49" s="38"/>
      <c r="AT49" s="19"/>
      <c r="AU49" s="35" t="str">
        <f>IF(Sol!$D$5="OFF","",IF(AT49="","  ",IF(AND(AT49&lt;&gt;"",AT49&lt;&gt;Sol!AT49),"*"," ")))</f>
        <v xml:space="preserve">  </v>
      </c>
      <c r="AV49" s="38"/>
      <c r="AW49" s="19"/>
      <c r="AX49" s="35" t="str">
        <f>IF(Sol!$D$5="OFF","",IF(AW49="","  ",IF(AND(AW49&lt;&gt;"",AW49&lt;&gt;Sol!AW49),"*"," ")))</f>
        <v xml:space="preserve">  </v>
      </c>
      <c r="AY49" s="25"/>
      <c r="BA49" s="132" t="s">
        <v>91</v>
      </c>
      <c r="BB49" s="198" t="s">
        <v>82</v>
      </c>
      <c r="BC49" s="199"/>
      <c r="BD49" s="199"/>
      <c r="BE49" s="199"/>
      <c r="BF49" s="199"/>
      <c r="BG49" s="199"/>
      <c r="BH49" s="199"/>
      <c r="BI49" s="168"/>
      <c r="BM49" s="7"/>
      <c r="BN49" s="7"/>
      <c r="BO49" s="7"/>
      <c r="BP49" s="7"/>
      <c r="BQ49" s="7"/>
    </row>
    <row r="50" spans="2:69" ht="15" customHeight="1" x14ac:dyDescent="0.2">
      <c r="B50" s="108" t="s">
        <v>96</v>
      </c>
      <c r="C50" s="247"/>
      <c r="D50" s="60"/>
      <c r="E50" s="35" t="str">
        <f>IF(Sol!$D$5="OFF","",IF(D50="","  ",IF(AND(D50&lt;&gt;"",D50&lt;&gt;Sol!D50),"*"," ")))</f>
        <v xml:space="preserve">  </v>
      </c>
      <c r="F50" s="34"/>
      <c r="G50" s="60"/>
      <c r="H50" s="35" t="str">
        <f>IF(Sol!$D$5="OFF","",IF(G50="","  ",IF(AND(G50&lt;&gt;"",G50&lt;&gt;Sol!G50),"*"," ")))</f>
        <v xml:space="preserve">  </v>
      </c>
      <c r="I50" s="34"/>
      <c r="J50" s="60"/>
      <c r="K50" s="35" t="str">
        <f>IF(Sol!$D$5="OFF","",IF(J50="","  ",IF(AND(J50&lt;&gt;"",J50&lt;&gt;Sol!J50),"*"," ")))</f>
        <v xml:space="preserve">  </v>
      </c>
      <c r="L50" s="34"/>
      <c r="M50" s="60"/>
      <c r="N50" s="35" t="str">
        <f>IF(Sol!$D$5="OFF","",IF(M50="","  ",IF(AND(M50&lt;&gt;"",M50&lt;&gt;Sol!M50),"*"," ")))</f>
        <v xml:space="preserve">  </v>
      </c>
      <c r="O50" s="59"/>
      <c r="P50" s="60"/>
      <c r="Q50" s="35" t="str">
        <f>IF(Sol!$D$5="OFF","",IF(P50="","  ",IF(AND(P50&lt;&gt;"",P50&lt;&gt;Sol!P50),"*"," ")))</f>
        <v xml:space="preserve">  </v>
      </c>
      <c r="R50" s="34"/>
      <c r="S50" s="60"/>
      <c r="T50" s="35" t="str">
        <f>IF(Sol!$D$5="OFF","",IF(S50="","  ",IF(AND(S50&lt;&gt;"",S50&lt;&gt;Sol!S50),"*"," ")))</f>
        <v xml:space="preserve">  </v>
      </c>
      <c r="U50" s="34"/>
      <c r="V50" s="60"/>
      <c r="W50" s="35" t="str">
        <f>IF(Sol!$D$5="OFF","",IF(V50="","  ",IF(AND(V50&lt;&gt;"",V50&lt;&gt;Sol!V50),"*"," ")))</f>
        <v xml:space="preserve">  </v>
      </c>
      <c r="X50" s="37"/>
      <c r="Y50" s="60"/>
      <c r="Z50" s="35" t="str">
        <f>IF(Sol!$D$5="OFF","",IF(Y50="","  ",IF(AND(Y50&lt;&gt;"",Y50&lt;&gt;Sol!Y50),"*"," ")))</f>
        <v xml:space="preserve">  </v>
      </c>
      <c r="AA50" s="37"/>
      <c r="AB50" s="60"/>
      <c r="AC50" s="35" t="str">
        <f>IF(Sol!$D$5="OFF","",IF(AB50="","  ",IF(AND(AB50&lt;&gt;"",AB50&lt;&gt;Sol!AB50),"*"," ")))</f>
        <v xml:space="preserve">  </v>
      </c>
      <c r="AD50" s="59"/>
      <c r="AE50" s="60"/>
      <c r="AF50" s="35" t="str">
        <f>IF(Sol!$D$5="OFF","",IF(AE50="","  ",IF(AND(AE50&lt;&gt;"",AE50&lt;&gt;Sol!AE50),"*"," ")))</f>
        <v xml:space="preserve">  </v>
      </c>
      <c r="AG50" s="37"/>
      <c r="AH50" s="60"/>
      <c r="AI50" s="35" t="str">
        <f>IF(Sol!$D$5="OFF","",IF(AH50="","  ",IF(AND(AH50&lt;&gt;"",AH50&lt;&gt;Sol!AH50),"*"," ")))</f>
        <v xml:space="preserve">  </v>
      </c>
      <c r="AJ50" s="37"/>
      <c r="AK50" s="60"/>
      <c r="AL50" s="35" t="str">
        <f>IF(Sol!$D$5="OFF","",IF(AK50="","  ",IF(AND(AK50&lt;&gt;"",AK50&lt;&gt;Sol!AK50),"*"," ")))</f>
        <v xml:space="preserve">  </v>
      </c>
      <c r="AM50" s="37"/>
      <c r="AN50" s="60"/>
      <c r="AO50" s="35" t="str">
        <f>IF(Sol!$D$5="OFF","",IF(AN50="","  ",IF(AND(AN50&lt;&gt;"",AN50&lt;&gt;Sol!AN50),"*"," ")))</f>
        <v xml:space="preserve">  </v>
      </c>
      <c r="AP50" s="37"/>
      <c r="AQ50" s="60"/>
      <c r="AR50" s="35" t="str">
        <f>IF(Sol!$D$5="OFF","",IF(AQ50="","  ",IF(AND(AQ50&lt;&gt;"",AQ50&lt;&gt;Sol!AQ50),"*"," ")))</f>
        <v xml:space="preserve">  </v>
      </c>
      <c r="AS50" s="37"/>
      <c r="AT50" s="60"/>
      <c r="AU50" s="35" t="str">
        <f>IF(Sol!$D$5="OFF","",IF(AT50="","  ",IF(AND(AT50&lt;&gt;"",AT50&lt;&gt;Sol!AT50),"*"," ")))</f>
        <v xml:space="preserve">  </v>
      </c>
      <c r="AV50" s="37"/>
      <c r="AW50" s="60"/>
      <c r="AX50" s="35" t="str">
        <f>IF(Sol!$D$5="OFF","",IF(AW50="","  ",IF(AND(AW50&lt;&gt;"",AW50&lt;&gt;Sol!AW50),"*"," ")))</f>
        <v xml:space="preserve">  </v>
      </c>
      <c r="AY50" s="25"/>
      <c r="BA50" s="88"/>
      <c r="BB50" s="206" t="s">
        <v>9</v>
      </c>
      <c r="BC50" s="207"/>
      <c r="BD50" s="207"/>
      <c r="BE50" s="207"/>
      <c r="BF50" s="207"/>
      <c r="BG50" s="207"/>
      <c r="BH50" s="207"/>
      <c r="BI50" s="168"/>
      <c r="BM50" s="7"/>
      <c r="BN50" s="7"/>
      <c r="BO50" s="7"/>
      <c r="BP50" s="7"/>
      <c r="BQ50" s="7"/>
    </row>
    <row r="51" spans="2:69" ht="15" customHeight="1" x14ac:dyDescent="0.2">
      <c r="B51" s="108" t="s">
        <v>16</v>
      </c>
      <c r="C51" s="31"/>
      <c r="D51" s="19"/>
      <c r="E51" s="35" t="str">
        <f>IF(Sol!$D$5="OFF","",IF(D51="","  ",IF(AND(D51&lt;&gt;"",D51&lt;&gt;Sol!D51),"*"," ")))</f>
        <v xml:space="preserve">  </v>
      </c>
      <c r="F51" s="31"/>
      <c r="G51" s="19"/>
      <c r="H51" s="35" t="str">
        <f>IF(Sol!$D$5="OFF","",IF(G51="","  ",IF(AND(G51&lt;&gt;"",G51&lt;&gt;Sol!G51),"*"," ")))</f>
        <v xml:space="preserve">  </v>
      </c>
      <c r="I51" s="31"/>
      <c r="J51" s="19"/>
      <c r="K51" s="35" t="str">
        <f>IF(Sol!$D$5="OFF","",IF(J51="","  ",IF(AND(J51&lt;&gt;"",J51&lt;&gt;Sol!J51),"*"," ")))</f>
        <v xml:space="preserve">  </v>
      </c>
      <c r="L51" s="31"/>
      <c r="M51" s="19"/>
      <c r="N51" s="35" t="str">
        <f>IF(Sol!$D$5="OFF","",IF(M51="","  ",IF(AND(M51&lt;&gt;"",M51&lt;&gt;Sol!M51),"*"," ")))</f>
        <v xml:space="preserve">  </v>
      </c>
      <c r="O51" s="31"/>
      <c r="P51" s="19"/>
      <c r="Q51" s="35" t="str">
        <f>IF(Sol!$D$5="OFF","",IF(P51="","  ",IF(AND(P51&lt;&gt;"",P51&lt;&gt;Sol!P51),"*"," ")))</f>
        <v xml:space="preserve">  </v>
      </c>
      <c r="R51" s="31"/>
      <c r="S51" s="19"/>
      <c r="T51" s="35" t="str">
        <f>IF(Sol!$D$5="OFF","",IF(S51="","  ",IF(AND(S51&lt;&gt;"",S51&lt;&gt;Sol!S51),"*"," ")))</f>
        <v xml:space="preserve">  </v>
      </c>
      <c r="U51" s="31"/>
      <c r="V51" s="19"/>
      <c r="W51" s="35" t="str">
        <f>IF(Sol!$D$5="OFF","",IF(V51="","  ",IF(AND(V51&lt;&gt;"",V51&lt;&gt;Sol!V51),"*"," ")))</f>
        <v xml:space="preserve">  </v>
      </c>
      <c r="X51" s="38"/>
      <c r="Y51" s="19"/>
      <c r="Z51" s="35" t="str">
        <f>IF(Sol!$D$5="OFF","",IF(Y51="","  ",IF(AND(Y51&lt;&gt;"",Y51&lt;&gt;Sol!Y51),"*"," ")))</f>
        <v xml:space="preserve">  </v>
      </c>
      <c r="AA51" s="38"/>
      <c r="AB51" s="19"/>
      <c r="AC51" s="35" t="str">
        <f>IF(Sol!$D$5="OFF","",IF(AB51="","  ",IF(AND(AB51&lt;&gt;"",AB51&lt;&gt;Sol!AB51),"*"," ")))</f>
        <v xml:space="preserve">  </v>
      </c>
      <c r="AD51" s="38"/>
      <c r="AE51" s="19"/>
      <c r="AF51" s="35" t="str">
        <f>IF(Sol!$D$5="OFF","",IF(AE51="","  ",IF(AND(AE51&lt;&gt;"",AE51&lt;&gt;Sol!AE51),"*"," ")))</f>
        <v xml:space="preserve">  </v>
      </c>
      <c r="AG51" s="38"/>
      <c r="AH51" s="19"/>
      <c r="AI51" s="35" t="str">
        <f>IF(Sol!$D$5="OFF","",IF(AH51="","  ",IF(AND(AH51&lt;&gt;"",AH51&lt;&gt;Sol!AH51),"*"," ")))</f>
        <v xml:space="preserve">  </v>
      </c>
      <c r="AJ51" s="38"/>
      <c r="AK51" s="19"/>
      <c r="AL51" s="35" t="str">
        <f>IF(Sol!$D$5="OFF","",IF(AK51="","  ",IF(AND(AK51&lt;&gt;"",AK51&lt;&gt;Sol!AK51),"*"," ")))</f>
        <v xml:space="preserve">  </v>
      </c>
      <c r="AM51" s="38"/>
      <c r="AN51" s="19"/>
      <c r="AO51" s="35" t="str">
        <f>IF(Sol!$D$5="OFF","",IF(AN51="","  ",IF(AND(AN51&lt;&gt;"",AN51&lt;&gt;Sol!AN51),"*"," ")))</f>
        <v xml:space="preserve">  </v>
      </c>
      <c r="AP51" s="38"/>
      <c r="AQ51" s="19"/>
      <c r="AR51" s="35" t="str">
        <f>IF(Sol!$D$5="OFF","",IF(AQ51="","  ",IF(AND(AQ51&lt;&gt;"",AQ51&lt;&gt;Sol!AQ51),"*"," ")))</f>
        <v xml:space="preserve">  </v>
      </c>
      <c r="AS51" s="38"/>
      <c r="AT51" s="19"/>
      <c r="AU51" s="35" t="str">
        <f>IF(Sol!$D$5="OFF","",IF(AT51="","  ",IF(AND(AT51&lt;&gt;"",AT51&lt;&gt;Sol!AT51),"*"," ")))</f>
        <v xml:space="preserve">  </v>
      </c>
      <c r="AV51" s="38"/>
      <c r="AW51" s="19"/>
      <c r="AX51" s="35" t="str">
        <f>IF(Sol!$D$5="OFF","",IF(AW51="","  ",IF(AND(AW51&lt;&gt;"",AW51&lt;&gt;Sol!AW51),"*"," ")))</f>
        <v xml:space="preserve">  </v>
      </c>
      <c r="AY51" s="25"/>
      <c r="BA51" s="88"/>
      <c r="BB51" s="201"/>
      <c r="BC51" s="202"/>
      <c r="BD51" s="202"/>
      <c r="BE51" s="202"/>
      <c r="BF51" s="202"/>
      <c r="BG51" s="202"/>
      <c r="BH51" s="202"/>
      <c r="BI51" s="169" t="str">
        <f>IF(Sol!$D$5="OFF","",IF(BB51="","  ",IF(AND(BB51&lt;&gt;"",BB51&lt;&gt;Sol!BB51),"*"," ")))</f>
        <v xml:space="preserve">  </v>
      </c>
      <c r="BM51" s="7" t="s">
        <v>13</v>
      </c>
      <c r="BN51" s="7"/>
      <c r="BO51" s="7"/>
      <c r="BP51" s="7"/>
      <c r="BQ51" s="7"/>
    </row>
    <row r="52" spans="2:69" ht="15" customHeight="1" x14ac:dyDescent="0.2">
      <c r="B52" s="108" t="s">
        <v>97</v>
      </c>
      <c r="C52" s="247"/>
      <c r="D52" s="60"/>
      <c r="E52" s="35" t="str">
        <f>IF(Sol!$D$5="OFF","",IF(D52="","  ",IF(AND(D52&lt;&gt;"",D52&lt;&gt;Sol!D52),"*"," ")))</f>
        <v xml:space="preserve">  </v>
      </c>
      <c r="F52" s="34"/>
      <c r="G52" s="60"/>
      <c r="H52" s="35" t="str">
        <f>IF(Sol!$D$5="OFF","",IF(G52="","  ",IF(AND(G52&lt;&gt;"",G52&lt;&gt;Sol!G52),"*"," ")))</f>
        <v xml:space="preserve">  </v>
      </c>
      <c r="I52" s="34"/>
      <c r="J52" s="60"/>
      <c r="K52" s="35" t="str">
        <f>IF(Sol!$D$5="OFF","",IF(J52="","  ",IF(AND(J52&lt;&gt;"",J52&lt;&gt;Sol!J52),"*"," ")))</f>
        <v xml:space="preserve">  </v>
      </c>
      <c r="L52" s="34"/>
      <c r="M52" s="60"/>
      <c r="N52" s="35" t="str">
        <f>IF(Sol!$D$5="OFF","",IF(M52="","  ",IF(AND(M52&lt;&gt;"",M52&lt;&gt;Sol!M52),"*"," ")))</f>
        <v xml:space="preserve">  </v>
      </c>
      <c r="O52" s="34"/>
      <c r="P52" s="60"/>
      <c r="Q52" s="35" t="str">
        <f>IF(Sol!$D$5="OFF","",IF(P52="","  ",IF(AND(P52&lt;&gt;"",P52&lt;&gt;Sol!P52),"*"," ")))</f>
        <v xml:space="preserve">  </v>
      </c>
      <c r="R52" s="34"/>
      <c r="S52" s="60"/>
      <c r="T52" s="35" t="str">
        <f>IF(Sol!$D$5="OFF","",IF(S52="","  ",IF(AND(S52&lt;&gt;"",S52&lt;&gt;Sol!S52),"*"," ")))</f>
        <v xml:space="preserve">  </v>
      </c>
      <c r="U52" s="34"/>
      <c r="V52" s="60"/>
      <c r="W52" s="35" t="str">
        <f>IF(Sol!$D$5="OFF","",IF(V52="","  ",IF(AND(V52&lt;&gt;"",V52&lt;&gt;Sol!V52),"*"," ")))</f>
        <v xml:space="preserve">  </v>
      </c>
      <c r="X52" s="37"/>
      <c r="Y52" s="60"/>
      <c r="Z52" s="35" t="str">
        <f>IF(Sol!$D$5="OFF","",IF(Y52="","  ",IF(AND(Y52&lt;&gt;"",Y52&lt;&gt;Sol!Y52),"*"," ")))</f>
        <v xml:space="preserve">  </v>
      </c>
      <c r="AA52" s="37"/>
      <c r="AB52" s="60"/>
      <c r="AC52" s="35" t="str">
        <f>IF(Sol!$D$5="OFF","",IF(AB52="","  ",IF(AND(AB52&lt;&gt;"",AB52&lt;&gt;Sol!AB52),"*"," ")))</f>
        <v xml:space="preserve">  </v>
      </c>
      <c r="AD52" s="37"/>
      <c r="AE52" s="60"/>
      <c r="AF52" s="35" t="str">
        <f>IF(Sol!$D$5="OFF","",IF(AE52="","  ",IF(AND(AE52&lt;&gt;"",AE52&lt;&gt;Sol!AE52),"*"," ")))</f>
        <v xml:space="preserve">  </v>
      </c>
      <c r="AG52" s="59"/>
      <c r="AH52" s="60"/>
      <c r="AI52" s="35" t="str">
        <f>IF(Sol!$D$5="OFF","",IF(AH52="","  ",IF(AND(AH52&lt;&gt;"",AH52&lt;&gt;Sol!AH52),"*"," ")))</f>
        <v xml:space="preserve">  </v>
      </c>
      <c r="AJ52" s="37"/>
      <c r="AK52" s="60"/>
      <c r="AL52" s="35" t="str">
        <f>IF(Sol!$D$5="OFF","",IF(AK52="","  ",IF(AND(AK52&lt;&gt;"",AK52&lt;&gt;Sol!AK52),"*"," ")))</f>
        <v xml:space="preserve">  </v>
      </c>
      <c r="AM52" s="59"/>
      <c r="AN52" s="60"/>
      <c r="AO52" s="35" t="str">
        <f>IF(Sol!$D$5="OFF","",IF(AN52="","  ",IF(AND(AN52&lt;&gt;"",AN52&lt;&gt;Sol!AN52),"*"," ")))</f>
        <v xml:space="preserve">  </v>
      </c>
      <c r="AP52" s="59"/>
      <c r="AQ52" s="60"/>
      <c r="AR52" s="35" t="str">
        <f>IF(Sol!$D$5="OFF","",IF(AQ52="","  ",IF(AND(AQ52&lt;&gt;"",AQ52&lt;&gt;Sol!AQ52),"*"," ")))</f>
        <v xml:space="preserve">  </v>
      </c>
      <c r="AS52" s="59"/>
      <c r="AT52" s="60"/>
      <c r="AU52" s="35" t="str">
        <f>IF(Sol!$D$5="OFF","",IF(AT52="","  ",IF(AND(AT52&lt;&gt;"",AT52&lt;&gt;Sol!AT52),"*"," ")))</f>
        <v xml:space="preserve">  </v>
      </c>
      <c r="AV52" s="59"/>
      <c r="AW52" s="60"/>
      <c r="AX52" s="35" t="str">
        <f>IF(Sol!$D$5="OFF","",IF(AW52="","  ",IF(AND(AW52&lt;&gt;"",AW52&lt;&gt;Sol!AW52),"*"," ")))</f>
        <v xml:space="preserve">  </v>
      </c>
      <c r="AY52" s="25"/>
      <c r="BA52" s="88"/>
      <c r="BB52" s="2"/>
      <c r="BC52" s="3"/>
      <c r="BD52" s="3"/>
      <c r="BE52" s="3"/>
      <c r="BF52" s="3"/>
      <c r="BG52" s="3"/>
      <c r="BH52" s="3"/>
      <c r="BI52" s="168"/>
      <c r="BM52" s="7" t="s">
        <v>65</v>
      </c>
      <c r="BN52" s="7"/>
      <c r="BO52" s="7"/>
      <c r="BP52" s="7"/>
      <c r="BQ52" s="7"/>
    </row>
    <row r="53" spans="2:69" ht="15" customHeight="1" x14ac:dyDescent="0.2">
      <c r="B53" s="108" t="s">
        <v>16</v>
      </c>
      <c r="C53" s="31"/>
      <c r="D53" s="19"/>
      <c r="E53" s="35" t="str">
        <f>IF(Sol!$D$5="OFF","",IF(D53="","  ",IF(AND(D53&lt;&gt;"",D53&lt;&gt;Sol!D53),"*"," ")))</f>
        <v xml:space="preserve">  </v>
      </c>
      <c r="F53" s="31"/>
      <c r="G53" s="19"/>
      <c r="H53" s="35" t="str">
        <f>IF(Sol!$D$5="OFF","",IF(G53="","  ",IF(AND(G53&lt;&gt;"",G53&lt;&gt;Sol!G53),"*"," ")))</f>
        <v xml:space="preserve">  </v>
      </c>
      <c r="I53" s="31"/>
      <c r="J53" s="19"/>
      <c r="K53" s="35" t="str">
        <f>IF(Sol!$D$5="OFF","",IF(J53="","  ",IF(AND(J53&lt;&gt;"",J53&lt;&gt;Sol!J53),"*"," ")))</f>
        <v xml:space="preserve">  </v>
      </c>
      <c r="L53" s="31"/>
      <c r="M53" s="19"/>
      <c r="N53" s="35" t="str">
        <f>IF(Sol!$D$5="OFF","",IF(M53="","  ",IF(AND(M53&lt;&gt;"",M53&lt;&gt;Sol!M53),"*"," ")))</f>
        <v xml:space="preserve">  </v>
      </c>
      <c r="O53" s="31"/>
      <c r="P53" s="19"/>
      <c r="Q53" s="35" t="str">
        <f>IF(Sol!$D$5="OFF","",IF(P53="","  ",IF(AND(P53&lt;&gt;"",P53&lt;&gt;Sol!P53),"*"," ")))</f>
        <v xml:space="preserve">  </v>
      </c>
      <c r="R53" s="31"/>
      <c r="S53" s="19"/>
      <c r="T53" s="35" t="str">
        <f>IF(Sol!$D$5="OFF","",IF(S53="","  ",IF(AND(S53&lt;&gt;"",S53&lt;&gt;Sol!S53),"*"," ")))</f>
        <v xml:space="preserve">  </v>
      </c>
      <c r="U53" s="31"/>
      <c r="V53" s="19"/>
      <c r="W53" s="35" t="str">
        <f>IF(Sol!$D$5="OFF","",IF(V53="","  ",IF(AND(V53&lt;&gt;"",V53&lt;&gt;Sol!V53),"*"," ")))</f>
        <v xml:space="preserve">  </v>
      </c>
      <c r="X53" s="38"/>
      <c r="Y53" s="19"/>
      <c r="Z53" s="35" t="str">
        <f>IF(Sol!$D$5="OFF","",IF(Y53="","  ",IF(AND(Y53&lt;&gt;"",Y53&lt;&gt;Sol!Y53),"*"," ")))</f>
        <v xml:space="preserve">  </v>
      </c>
      <c r="AA53" s="38"/>
      <c r="AB53" s="19"/>
      <c r="AC53" s="35" t="str">
        <f>IF(Sol!$D$5="OFF","",IF(AB53="","  ",IF(AND(AB53&lt;&gt;"",AB53&lt;&gt;Sol!AB53),"*"," ")))</f>
        <v xml:space="preserve">  </v>
      </c>
      <c r="AD53" s="38"/>
      <c r="AE53" s="19"/>
      <c r="AF53" s="35" t="str">
        <f>IF(Sol!$D$5="OFF","",IF(AE53="","  ",IF(AND(AE53&lt;&gt;"",AE53&lt;&gt;Sol!AE53),"*"," ")))</f>
        <v xml:space="preserve">  </v>
      </c>
      <c r="AG53" s="38"/>
      <c r="AH53" s="19"/>
      <c r="AI53" s="35" t="str">
        <f>IF(Sol!$D$5="OFF","",IF(AH53="","  ",IF(AND(AH53&lt;&gt;"",AH53&lt;&gt;Sol!AH53),"*"," ")))</f>
        <v xml:space="preserve">  </v>
      </c>
      <c r="AJ53" s="38"/>
      <c r="AK53" s="19"/>
      <c r="AL53" s="35" t="str">
        <f>IF(Sol!$D$5="OFF","",IF(AK53="","  ",IF(AND(AK53&lt;&gt;"",AK53&lt;&gt;Sol!AK53),"*"," ")))</f>
        <v xml:space="preserve">  </v>
      </c>
      <c r="AM53" s="38"/>
      <c r="AN53" s="19"/>
      <c r="AO53" s="35" t="str">
        <f>IF(Sol!$D$5="OFF","",IF(AN53="","  ",IF(AND(AN53&lt;&gt;"",AN53&lt;&gt;Sol!AN53),"*"," ")))</f>
        <v xml:space="preserve">  </v>
      </c>
      <c r="AP53" s="38"/>
      <c r="AQ53" s="19"/>
      <c r="AR53" s="35" t="str">
        <f>IF(Sol!$D$5="OFF","",IF(AQ53="","  ",IF(AND(AQ53&lt;&gt;"",AQ53&lt;&gt;Sol!AQ53),"*"," ")))</f>
        <v xml:space="preserve">  </v>
      </c>
      <c r="AS53" s="38"/>
      <c r="AT53" s="19"/>
      <c r="AU53" s="35" t="str">
        <f>IF(Sol!$D$5="OFF","",IF(AT53="","  ",IF(AND(AT53&lt;&gt;"",AT53&lt;&gt;Sol!AT53),"*"," ")))</f>
        <v xml:space="preserve">  </v>
      </c>
      <c r="AV53" s="38"/>
      <c r="AW53" s="19"/>
      <c r="AX53" s="35" t="str">
        <f>IF(Sol!$D$5="OFF","",IF(AW53="","  ",IF(AND(AW53&lt;&gt;"",AW53&lt;&gt;Sol!AW53),"*"," ")))</f>
        <v xml:space="preserve">  </v>
      </c>
      <c r="AY53" s="25"/>
      <c r="BA53" s="88"/>
      <c r="BB53" s="115"/>
      <c r="BC53" s="140" t="s">
        <v>10</v>
      </c>
      <c r="BD53" s="141"/>
      <c r="BE53" s="141"/>
      <c r="BF53" s="141"/>
      <c r="BG53" s="116"/>
      <c r="BH53" s="116"/>
      <c r="BI53" s="168"/>
      <c r="BM53" s="160" t="s">
        <v>12</v>
      </c>
      <c r="BN53" s="7"/>
      <c r="BO53" s="7"/>
      <c r="BP53" s="7"/>
      <c r="BQ53" s="7"/>
    </row>
    <row r="54" spans="2:69" ht="15" customHeight="1" x14ac:dyDescent="0.2">
      <c r="B54" s="108" t="s">
        <v>98</v>
      </c>
      <c r="C54" s="247"/>
      <c r="D54" s="60"/>
      <c r="E54" s="35" t="str">
        <f>IF(Sol!$D$5="OFF","",IF(D54="","  ",IF(AND(D54&lt;&gt;"",D54&lt;&gt;Sol!D54),"*"," ")))</f>
        <v xml:space="preserve">  </v>
      </c>
      <c r="F54" s="59"/>
      <c r="G54" s="60"/>
      <c r="H54" s="35" t="str">
        <f>IF(Sol!$D$5="OFF","",IF(G54="","  ",IF(AND(G54&lt;&gt;"",G54&lt;&gt;Sol!G54),"*"," ")))</f>
        <v xml:space="preserve">  </v>
      </c>
      <c r="I54" s="34"/>
      <c r="J54" s="60"/>
      <c r="K54" s="35" t="str">
        <f>IF(Sol!$D$5="OFF","",IF(J54="","  ",IF(AND(J54&lt;&gt;"",J54&lt;&gt;Sol!J54),"*"," ")))</f>
        <v xml:space="preserve">  </v>
      </c>
      <c r="L54" s="34"/>
      <c r="M54" s="60"/>
      <c r="N54" s="35" t="str">
        <f>IF(Sol!$D$5="OFF","",IF(M54="","  ",IF(AND(M54&lt;&gt;"",M54&lt;&gt;Sol!M54),"*"," ")))</f>
        <v xml:space="preserve">  </v>
      </c>
      <c r="O54" s="34"/>
      <c r="P54" s="60"/>
      <c r="Q54" s="35" t="str">
        <f>IF(Sol!$D$5="OFF","",IF(P54="","  ",IF(AND(P54&lt;&gt;"",P54&lt;&gt;Sol!P54),"*"," ")))</f>
        <v xml:space="preserve">  </v>
      </c>
      <c r="R54" s="34"/>
      <c r="S54" s="60"/>
      <c r="T54" s="35" t="str">
        <f>IF(Sol!$D$5="OFF","",IF(S54="","  ",IF(AND(S54&lt;&gt;"",S54&lt;&gt;Sol!S54),"*"," ")))</f>
        <v xml:space="preserve">  </v>
      </c>
      <c r="U54" s="34"/>
      <c r="V54" s="60"/>
      <c r="W54" s="35" t="str">
        <f>IF(Sol!$D$5="OFF","",IF(V54="","  ",IF(AND(V54&lt;&gt;"",V54&lt;&gt;Sol!V54),"*"," ")))</f>
        <v xml:space="preserve">  </v>
      </c>
      <c r="X54" s="37"/>
      <c r="Y54" s="60"/>
      <c r="Z54" s="35" t="str">
        <f>IF(Sol!$D$5="OFF","",IF(Y54="","  ",IF(AND(Y54&lt;&gt;"",Y54&lt;&gt;Sol!Y54),"*"," ")))</f>
        <v xml:space="preserve">  </v>
      </c>
      <c r="AA54" s="37"/>
      <c r="AB54" s="60"/>
      <c r="AC54" s="35" t="str">
        <f>IF(Sol!$D$5="OFF","",IF(AB54="","  ",IF(AND(AB54&lt;&gt;"",AB54&lt;&gt;Sol!AB54),"*"," ")))</f>
        <v xml:space="preserve">  </v>
      </c>
      <c r="AD54" s="37"/>
      <c r="AE54" s="60"/>
      <c r="AF54" s="35" t="str">
        <f>IF(Sol!$D$5="OFF","",IF(AE54="","  ",IF(AND(AE54&lt;&gt;"",AE54&lt;&gt;Sol!AE54),"*"," ")))</f>
        <v xml:space="preserve">  </v>
      </c>
      <c r="AG54" s="37"/>
      <c r="AH54" s="60"/>
      <c r="AI54" s="35" t="str">
        <f>IF(Sol!$D$5="OFF","",IF(AH54="","  ",IF(AND(AH54&lt;&gt;"",AH54&lt;&gt;Sol!AH54),"*"," ")))</f>
        <v xml:space="preserve">  </v>
      </c>
      <c r="AJ54" s="37"/>
      <c r="AK54" s="60"/>
      <c r="AL54" s="35" t="str">
        <f>IF(Sol!$D$5="OFF","",IF(AK54="","  ",IF(AND(AK54&lt;&gt;"",AK54&lt;&gt;Sol!AK54),"*"," ")))</f>
        <v xml:space="preserve">  </v>
      </c>
      <c r="AM54" s="37"/>
      <c r="AN54" s="60"/>
      <c r="AO54" s="35" t="str">
        <f>IF(Sol!$D$5="OFF","",IF(AN54="","  ",IF(AND(AN54&lt;&gt;"",AN54&lt;&gt;Sol!AN54),"*"," ")))</f>
        <v xml:space="preserve">  </v>
      </c>
      <c r="AP54" s="37"/>
      <c r="AQ54" s="60"/>
      <c r="AR54" s="35" t="str">
        <f>IF(Sol!$D$5="OFF","",IF(AQ54="","  ",IF(AND(AQ54&lt;&gt;"",AQ54&lt;&gt;Sol!AQ54),"*"," ")))</f>
        <v xml:space="preserve">  </v>
      </c>
      <c r="AS54" s="37"/>
      <c r="AT54" s="60"/>
      <c r="AU54" s="35" t="str">
        <f>IF(Sol!$D$5="OFF","",IF(AT54="","  ",IF(AND(AT54&lt;&gt;"",AT54&lt;&gt;Sol!AT54),"*"," ")))</f>
        <v xml:space="preserve">  </v>
      </c>
      <c r="AV54" s="37"/>
      <c r="AW54" s="60"/>
      <c r="AX54" s="35" t="str">
        <f>IF(Sol!$D$5="OFF","",IF(AW54="","  ",IF(AND(AW54&lt;&gt;"",AW54&lt;&gt;Sol!AW54),"*"," ")))</f>
        <v xml:space="preserve">  </v>
      </c>
      <c r="AY54" s="25"/>
      <c r="BA54" s="88"/>
      <c r="BB54" s="115"/>
      <c r="BC54" s="62"/>
      <c r="BD54" s="8" t="str">
        <f>IF(Sol!$D$5="OFF","",IF(BC54="","  ",IF(AND(BC54&lt;&gt;"",BC54&lt;&gt;Sol!BC54),"*"," ")))</f>
        <v xml:space="preserve">  </v>
      </c>
      <c r="BE54" s="116"/>
      <c r="BF54" s="8" t="str">
        <f>IF(OR(BE54="",BE54=Sol!BE54),"","*")</f>
        <v/>
      </c>
      <c r="BG54" s="5"/>
      <c r="BH54" s="8" t="str">
        <f>IF(Sol!$D$5="OFF","",IF(BG54="","  ",IF(AND(BG54&lt;&gt;"",BG54&lt;&gt;Sol!BG54),"*"," ")))</f>
        <v xml:space="preserve">  </v>
      </c>
      <c r="BI54" s="170"/>
      <c r="BM54" s="7" t="s">
        <v>88</v>
      </c>
      <c r="BN54" s="7"/>
      <c r="BO54" s="7"/>
      <c r="BP54" s="7"/>
      <c r="BQ54" s="7"/>
    </row>
    <row r="55" spans="2:69" ht="15" customHeight="1" x14ac:dyDescent="0.2">
      <c r="B55" s="108" t="s">
        <v>16</v>
      </c>
      <c r="C55" s="31"/>
      <c r="D55" s="19"/>
      <c r="E55" s="35" t="str">
        <f>IF(Sol!$D$5="OFF","",IF(D55="","  ",IF(AND(D55&lt;&gt;"",D55&lt;&gt;Sol!D55),"*"," ")))</f>
        <v xml:space="preserve">  </v>
      </c>
      <c r="F55" s="31"/>
      <c r="G55" s="19"/>
      <c r="H55" s="35" t="str">
        <f>IF(Sol!$D$5="OFF","",IF(G55="","  ",IF(AND(G55&lt;&gt;"",G55&lt;&gt;Sol!G55),"*"," ")))</f>
        <v xml:space="preserve">  </v>
      </c>
      <c r="I55" s="31"/>
      <c r="J55" s="19"/>
      <c r="K55" s="35" t="str">
        <f>IF(Sol!$D$5="OFF","",IF(J55="","  ",IF(AND(J55&lt;&gt;"",J55&lt;&gt;Sol!J55),"*"," ")))</f>
        <v xml:space="preserve">  </v>
      </c>
      <c r="L55" s="31"/>
      <c r="M55" s="19"/>
      <c r="N55" s="35" t="str">
        <f>IF(Sol!$D$5="OFF","",IF(M55="","  ",IF(AND(M55&lt;&gt;"",M55&lt;&gt;Sol!M55),"*"," ")))</f>
        <v xml:space="preserve">  </v>
      </c>
      <c r="O55" s="31"/>
      <c r="P55" s="19"/>
      <c r="Q55" s="35" t="str">
        <f>IF(Sol!$D$5="OFF","",IF(P55="","  ",IF(AND(P55&lt;&gt;"",P55&lt;&gt;Sol!P55),"*"," ")))</f>
        <v xml:space="preserve">  </v>
      </c>
      <c r="R55" s="31"/>
      <c r="S55" s="19"/>
      <c r="T55" s="35" t="str">
        <f>IF(Sol!$D$5="OFF","",IF(S55="","  ",IF(AND(S55&lt;&gt;"",S55&lt;&gt;Sol!S55),"*"," ")))</f>
        <v xml:space="preserve">  </v>
      </c>
      <c r="U55" s="31"/>
      <c r="V55" s="19"/>
      <c r="W55" s="35" t="str">
        <f>IF(Sol!$D$5="OFF","",IF(V55="","  ",IF(AND(V55&lt;&gt;"",V55&lt;&gt;Sol!V55),"*"," ")))</f>
        <v xml:space="preserve">  </v>
      </c>
      <c r="X55" s="38"/>
      <c r="Y55" s="19"/>
      <c r="Z55" s="35" t="str">
        <f>IF(Sol!$D$5="OFF","",IF(Y55="","  ",IF(AND(Y55&lt;&gt;"",Y55&lt;&gt;Sol!Y55),"*"," ")))</f>
        <v xml:space="preserve">  </v>
      </c>
      <c r="AA55" s="38"/>
      <c r="AB55" s="19"/>
      <c r="AC55" s="35" t="str">
        <f>IF(Sol!$D$5="OFF","",IF(AB55="","  ",IF(AND(AB55&lt;&gt;"",AB55&lt;&gt;Sol!AB55),"*"," ")))</f>
        <v xml:space="preserve">  </v>
      </c>
      <c r="AD55" s="38"/>
      <c r="AE55" s="19"/>
      <c r="AF55" s="35" t="str">
        <f>IF(Sol!$D$5="OFF","",IF(AE55="","  ",IF(AND(AE55&lt;&gt;"",AE55&lt;&gt;Sol!AE55),"*"," ")))</f>
        <v xml:space="preserve">  </v>
      </c>
      <c r="AG55" s="38"/>
      <c r="AH55" s="19"/>
      <c r="AI55" s="35" t="str">
        <f>IF(Sol!$D$5="OFF","",IF(AH55="","  ",IF(AND(AH55&lt;&gt;"",AH55&lt;&gt;Sol!AH55),"*"," ")))</f>
        <v xml:space="preserve">  </v>
      </c>
      <c r="AJ55" s="38"/>
      <c r="AK55" s="19"/>
      <c r="AL55" s="35" t="str">
        <f>IF(Sol!$D$5="OFF","",IF(AK55="","  ",IF(AND(AK55&lt;&gt;"",AK55&lt;&gt;Sol!AK55),"*"," ")))</f>
        <v xml:space="preserve">  </v>
      </c>
      <c r="AM55" s="38"/>
      <c r="AN55" s="19"/>
      <c r="AO55" s="35" t="str">
        <f>IF(Sol!$D$5="OFF","",IF(AN55="","  ",IF(AND(AN55&lt;&gt;"",AN55&lt;&gt;Sol!AN55),"*"," ")))</f>
        <v xml:space="preserve">  </v>
      </c>
      <c r="AP55" s="38"/>
      <c r="AQ55" s="19"/>
      <c r="AR55" s="35" t="str">
        <f>IF(Sol!$D$5="OFF","",IF(AQ55="","  ",IF(AND(AQ55&lt;&gt;"",AQ55&lt;&gt;Sol!AQ55),"*"," ")))</f>
        <v xml:space="preserve">  </v>
      </c>
      <c r="AS55" s="38"/>
      <c r="AT55" s="19"/>
      <c r="AU55" s="35" t="str">
        <f>IF(Sol!$D$5="OFF","",IF(AT55="","  ",IF(AND(AT55&lt;&gt;"",AT55&lt;&gt;Sol!AT55),"*"," ")))</f>
        <v xml:space="preserve">  </v>
      </c>
      <c r="AV55" s="38"/>
      <c r="AW55" s="19"/>
      <c r="AX55" s="35" t="str">
        <f>IF(Sol!$D$5="OFF","",IF(AW55="","  ",IF(AND(AW55&lt;&gt;"",AW55&lt;&gt;Sol!AW55),"*"," ")))</f>
        <v xml:space="preserve">  </v>
      </c>
      <c r="AY55" s="25"/>
      <c r="BA55" s="88"/>
      <c r="BB55" s="115"/>
      <c r="BC55" s="62"/>
      <c r="BD55" s="8" t="str">
        <f>IF(Sol!$D$5="OFF","",IF(BC55="","  ",IF(AND(BC55&lt;&gt;"",BC55&lt;&gt;Sol!BC55),"*"," ")))</f>
        <v xml:space="preserve">  </v>
      </c>
      <c r="BE55" s="116"/>
      <c r="BF55" s="8" t="str">
        <f>IF(OR(BE55="",BE55=Sol!BE55),"","*")</f>
        <v/>
      </c>
      <c r="BG55" s="64"/>
      <c r="BH55" s="8" t="str">
        <f>IF(Sol!$D$5="OFF","",IF(BG55="","  ",IF(AND(BG55&lt;&gt;"",BG55&lt;&gt;Sol!BG55),"*"," ")))</f>
        <v xml:space="preserve">  </v>
      </c>
      <c r="BI55" s="168"/>
      <c r="BM55" s="7" t="s">
        <v>22</v>
      </c>
      <c r="BN55" s="7"/>
      <c r="BO55" s="7"/>
      <c r="BP55" s="7"/>
      <c r="BQ55" s="7"/>
    </row>
    <row r="56" spans="2:69" ht="15" customHeight="1" x14ac:dyDescent="0.2">
      <c r="B56" s="108" t="s">
        <v>99</v>
      </c>
      <c r="C56" s="247"/>
      <c r="D56" s="60"/>
      <c r="E56" s="35" t="str">
        <f>IF(Sol!$D$5="OFF","",IF(D56="","  ",IF(AND(D56&lt;&gt;"",D56&lt;&gt;Sol!D56),"*"," ")))</f>
        <v xml:space="preserve">  </v>
      </c>
      <c r="F56" s="34"/>
      <c r="G56" s="60"/>
      <c r="H56" s="35" t="str">
        <f>IF(Sol!$D$5="OFF","",IF(G56="","  ",IF(AND(G56&lt;&gt;"",G56&lt;&gt;Sol!G56),"*"," ")))</f>
        <v xml:space="preserve">  </v>
      </c>
      <c r="I56" s="59"/>
      <c r="J56" s="60"/>
      <c r="K56" s="35" t="str">
        <f>IF(Sol!$D$5="OFF","",IF(J56="","  ",IF(AND(J56&lt;&gt;"",J56&lt;&gt;Sol!J56),"*"," ")))</f>
        <v xml:space="preserve">  </v>
      </c>
      <c r="L56" s="34"/>
      <c r="M56" s="60"/>
      <c r="N56" s="35" t="str">
        <f>IF(Sol!$D$5="OFF","",IF(M56="","  ",IF(AND(M56&lt;&gt;"",M56&lt;&gt;Sol!M56),"*"," ")))</f>
        <v xml:space="preserve">  </v>
      </c>
      <c r="O56" s="34"/>
      <c r="P56" s="60"/>
      <c r="Q56" s="35" t="str">
        <f>IF(Sol!$D$5="OFF","",IF(P56="","  ",IF(AND(P56&lt;&gt;"",P56&lt;&gt;Sol!P56),"*"," ")))</f>
        <v xml:space="preserve">  </v>
      </c>
      <c r="R56" s="34"/>
      <c r="S56" s="60"/>
      <c r="T56" s="35" t="str">
        <f>IF(Sol!$D$5="OFF","",IF(S56="","  ",IF(AND(S56&lt;&gt;"",S56&lt;&gt;Sol!S56),"*"," ")))</f>
        <v xml:space="preserve">  </v>
      </c>
      <c r="U56" s="34"/>
      <c r="V56" s="60"/>
      <c r="W56" s="35" t="str">
        <f>IF(Sol!$D$5="OFF","",IF(V56="","  ",IF(AND(V56&lt;&gt;"",V56&lt;&gt;Sol!V56),"*"," ")))</f>
        <v xml:space="preserve">  </v>
      </c>
      <c r="X56" s="37"/>
      <c r="Y56" s="60"/>
      <c r="Z56" s="35" t="str">
        <f>IF(Sol!$D$5="OFF","",IF(Y56="","  ",IF(AND(Y56&lt;&gt;"",Y56&lt;&gt;Sol!Y56),"*"," ")))</f>
        <v xml:space="preserve">  </v>
      </c>
      <c r="AA56" s="37"/>
      <c r="AB56" s="60"/>
      <c r="AC56" s="35" t="str">
        <f>IF(Sol!$D$5="OFF","",IF(AB56="","  ",IF(AND(AB56&lt;&gt;"",AB56&lt;&gt;Sol!AB56),"*"," ")))</f>
        <v xml:space="preserve">  </v>
      </c>
      <c r="AD56" s="37"/>
      <c r="AE56" s="60"/>
      <c r="AF56" s="35" t="str">
        <f>IF(Sol!$D$5="OFF","",IF(AE56="","  ",IF(AND(AE56&lt;&gt;"",AE56&lt;&gt;Sol!AE56),"*"," ")))</f>
        <v xml:space="preserve">  </v>
      </c>
      <c r="AG56" s="37"/>
      <c r="AH56" s="60"/>
      <c r="AI56" s="35" t="str">
        <f>IF(Sol!$D$5="OFF","",IF(AH56="","  ",IF(AND(AH56&lt;&gt;"",AH56&lt;&gt;Sol!AH56),"*"," ")))</f>
        <v xml:space="preserve">  </v>
      </c>
      <c r="AJ56" s="37"/>
      <c r="AK56" s="60"/>
      <c r="AL56" s="35" t="str">
        <f>IF(Sol!$D$5="OFF","",IF(AK56="","  ",IF(AND(AK56&lt;&gt;"",AK56&lt;&gt;Sol!AK56),"*"," ")))</f>
        <v xml:space="preserve">  </v>
      </c>
      <c r="AM56" s="59"/>
      <c r="AN56" s="60"/>
      <c r="AO56" s="35" t="str">
        <f>IF(Sol!$D$5="OFF","",IF(AN56="","  ",IF(AND(AN56&lt;&gt;"",AN56&lt;&gt;Sol!AN56),"*"," ")))</f>
        <v xml:space="preserve">  </v>
      </c>
      <c r="AP56" s="37"/>
      <c r="AQ56" s="60"/>
      <c r="AR56" s="35" t="str">
        <f>IF(Sol!$D$5="OFF","",IF(AQ56="","  ",IF(AND(AQ56&lt;&gt;"",AQ56&lt;&gt;Sol!AQ56),"*"," ")))</f>
        <v xml:space="preserve">  </v>
      </c>
      <c r="AS56" s="37"/>
      <c r="AT56" s="60"/>
      <c r="AU56" s="35" t="str">
        <f>IF(Sol!$D$5="OFF","",IF(AT56="","  ",IF(AND(AT56&lt;&gt;"",AT56&lt;&gt;Sol!AT56),"*"," ")))</f>
        <v xml:space="preserve">  </v>
      </c>
      <c r="AV56" s="37"/>
      <c r="AW56" s="60"/>
      <c r="AX56" s="35" t="str">
        <f>IF(Sol!$D$5="OFF","",IF(AW56="","  ",IF(AND(AW56&lt;&gt;"",AW56&lt;&gt;Sol!AW56),"*"," ")))</f>
        <v xml:space="preserve">  </v>
      </c>
      <c r="AY56" s="25"/>
      <c r="BA56" s="88"/>
      <c r="BB56" s="115"/>
      <c r="BC56" s="62"/>
      <c r="BD56" s="8" t="str">
        <f>IF(Sol!$D$5="OFF","",IF(BC56="","  ",IF(AND(BC56&lt;&gt;"",BC56&lt;&gt;Sol!BC56),"*"," ")))</f>
        <v xml:space="preserve">  </v>
      </c>
      <c r="BE56" s="116"/>
      <c r="BF56" s="8" t="str">
        <f>IF(OR(BE56="",BE56=Sol!BE56),"","*")</f>
        <v/>
      </c>
      <c r="BG56" s="64"/>
      <c r="BH56" s="8" t="str">
        <f>IF(Sol!$D$5="OFF","",IF(BG56="","  ",IF(AND(BG56&lt;&gt;"",BG56&lt;&gt;Sol!BG56),"*"," ")))</f>
        <v xml:space="preserve">  </v>
      </c>
      <c r="BI56" s="168"/>
      <c r="BM56" s="7" t="s">
        <v>78</v>
      </c>
      <c r="BN56" s="7"/>
      <c r="BO56" s="7"/>
      <c r="BP56" s="7"/>
      <c r="BQ56" s="7"/>
    </row>
    <row r="57" spans="2:69" ht="15" customHeight="1" x14ac:dyDescent="0.2">
      <c r="B57" s="108" t="s">
        <v>16</v>
      </c>
      <c r="C57" s="31"/>
      <c r="D57" s="19"/>
      <c r="E57" s="35" t="str">
        <f>IF(Sol!$D$5="OFF","",IF(D57="","  ",IF(AND(D57&lt;&gt;"",D57&lt;&gt;Sol!D57),"*"," ")))</f>
        <v xml:space="preserve">  </v>
      </c>
      <c r="F57" s="31"/>
      <c r="G57" s="19"/>
      <c r="H57" s="35" t="str">
        <f>IF(Sol!$D$5="OFF","",IF(G57="","  ",IF(AND(G57&lt;&gt;"",G57&lt;&gt;Sol!G57),"*"," ")))</f>
        <v xml:space="preserve">  </v>
      </c>
      <c r="I57" s="31"/>
      <c r="J57" s="19"/>
      <c r="K57" s="35" t="str">
        <f>IF(Sol!$D$5="OFF","",IF(J57="","  ",IF(AND(J57&lt;&gt;"",J57&lt;&gt;Sol!J57),"*"," ")))</f>
        <v xml:space="preserve">  </v>
      </c>
      <c r="L57" s="31"/>
      <c r="M57" s="19"/>
      <c r="N57" s="35" t="str">
        <f>IF(Sol!$D$5="OFF","",IF(M57="","  ",IF(AND(M57&lt;&gt;"",M57&lt;&gt;Sol!M57),"*"," ")))</f>
        <v xml:space="preserve">  </v>
      </c>
      <c r="O57" s="31"/>
      <c r="P57" s="19"/>
      <c r="Q57" s="35" t="str">
        <f>IF(Sol!$D$5="OFF","",IF(P57="","  ",IF(AND(P57&lt;&gt;"",P57&lt;&gt;Sol!P57),"*"," ")))</f>
        <v xml:space="preserve">  </v>
      </c>
      <c r="R57" s="31"/>
      <c r="S57" s="19"/>
      <c r="T57" s="35" t="str">
        <f>IF(Sol!$D$5="OFF","",IF(S57="","  ",IF(AND(S57&lt;&gt;"",S57&lt;&gt;Sol!S57),"*"," ")))</f>
        <v xml:space="preserve">  </v>
      </c>
      <c r="U57" s="31"/>
      <c r="V57" s="19"/>
      <c r="W57" s="35" t="str">
        <f>IF(Sol!$D$5="OFF","",IF(V57="","  ",IF(AND(V57&lt;&gt;"",V57&lt;&gt;Sol!V57),"*"," ")))</f>
        <v xml:space="preserve">  </v>
      </c>
      <c r="X57" s="38"/>
      <c r="Y57" s="19"/>
      <c r="Z57" s="35" t="str">
        <f>IF(Sol!$D$5="OFF","",IF(Y57="","  ",IF(AND(Y57&lt;&gt;"",Y57&lt;&gt;Sol!Y57),"*"," ")))</f>
        <v xml:space="preserve">  </v>
      </c>
      <c r="AA57" s="38"/>
      <c r="AB57" s="19"/>
      <c r="AC57" s="35" t="str">
        <f>IF(Sol!$D$5="OFF","",IF(AB57="","  ",IF(AND(AB57&lt;&gt;"",AB57&lt;&gt;Sol!AB57),"*"," ")))</f>
        <v xml:space="preserve">  </v>
      </c>
      <c r="AD57" s="38"/>
      <c r="AE57" s="19"/>
      <c r="AF57" s="35" t="str">
        <f>IF(Sol!$D$5="OFF","",IF(AE57="","  ",IF(AND(AE57&lt;&gt;"",AE57&lt;&gt;Sol!AE57),"*"," ")))</f>
        <v xml:space="preserve">  </v>
      </c>
      <c r="AG57" s="38"/>
      <c r="AH57" s="19"/>
      <c r="AI57" s="35" t="str">
        <f>IF(Sol!$D$5="OFF","",IF(AH57="","  ",IF(AND(AH57&lt;&gt;"",AH57&lt;&gt;Sol!AH57),"*"," ")))</f>
        <v xml:space="preserve">  </v>
      </c>
      <c r="AJ57" s="38"/>
      <c r="AK57" s="19"/>
      <c r="AL57" s="35" t="str">
        <f>IF(Sol!$D$5="OFF","",IF(AK57="","  ",IF(AND(AK57&lt;&gt;"",AK57&lt;&gt;Sol!AK57),"*"," ")))</f>
        <v xml:space="preserve">  </v>
      </c>
      <c r="AM57" s="38"/>
      <c r="AN57" s="19"/>
      <c r="AO57" s="35" t="str">
        <f>IF(Sol!$D$5="OFF","",IF(AN57="","  ",IF(AND(AN57&lt;&gt;"",AN57&lt;&gt;Sol!AN57),"*"," ")))</f>
        <v xml:space="preserve">  </v>
      </c>
      <c r="AP57" s="38"/>
      <c r="AQ57" s="19"/>
      <c r="AR57" s="35" t="str">
        <f>IF(Sol!$D$5="OFF","",IF(AQ57="","  ",IF(AND(AQ57&lt;&gt;"",AQ57&lt;&gt;Sol!AQ57),"*"," ")))</f>
        <v xml:space="preserve">  </v>
      </c>
      <c r="AS57" s="38"/>
      <c r="AT57" s="19"/>
      <c r="AU57" s="35" t="str">
        <f>IF(Sol!$D$5="OFF","",IF(AT57="","  ",IF(AND(AT57&lt;&gt;"",AT57&lt;&gt;Sol!AT57),"*"," ")))</f>
        <v xml:space="preserve">  </v>
      </c>
      <c r="AV57" s="38"/>
      <c r="AW57" s="19"/>
      <c r="AX57" s="35" t="str">
        <f>IF(Sol!$D$5="OFF","",IF(AW57="","  ",IF(AND(AW57&lt;&gt;"",AW57&lt;&gt;Sol!AW57),"*"," ")))</f>
        <v xml:space="preserve">  </v>
      </c>
      <c r="AY57" s="25"/>
      <c r="BA57" s="88"/>
      <c r="BB57" s="115"/>
      <c r="BC57" s="62"/>
      <c r="BD57" s="8" t="str">
        <f>IF(Sol!$D$5="OFF","",IF(BC57="","  ",IF(AND(BC57&lt;&gt;"",BC57&lt;&gt;Sol!BC57),"*"," ")))</f>
        <v xml:space="preserve">  </v>
      </c>
      <c r="BE57" s="116"/>
      <c r="BF57" s="8" t="str">
        <f>IF(OR(BE57="",BE57=Sol!BE57),"","*")</f>
        <v/>
      </c>
      <c r="BG57" s="77"/>
      <c r="BH57" s="8" t="str">
        <f>IF(Sol!$D$5="OFF","",IF(BG57="","  ",IF(AND(BG57&lt;&gt;"",BG57&lt;&gt;Sol!BG57),"*"," ")))</f>
        <v xml:space="preserve">  </v>
      </c>
      <c r="BI57" s="168"/>
      <c r="BM57" s="7" t="s">
        <v>14</v>
      </c>
      <c r="BN57" s="7"/>
      <c r="BO57" s="7"/>
      <c r="BP57" s="7"/>
      <c r="BQ57" s="7"/>
    </row>
    <row r="58" spans="2:69" ht="15" customHeight="1" thickBot="1" x14ac:dyDescent="0.25">
      <c r="B58" s="108" t="s">
        <v>100</v>
      </c>
      <c r="C58" s="59"/>
      <c r="D58" s="60"/>
      <c r="E58" s="35" t="str">
        <f>IF(Sol!$D$5="OFF","",IF(D58="","  ",IF(AND(D58&lt;&gt;"",D58&lt;&gt;Sol!D58),"*"," ")))</f>
        <v xml:space="preserve">  </v>
      </c>
      <c r="F58" s="34"/>
      <c r="G58" s="60"/>
      <c r="H58" s="35" t="str">
        <f>IF(Sol!$D$5="OFF","",IF(G58="","  ",IF(AND(G58&lt;&gt;"",G58&lt;&gt;Sol!G58),"*"," ")))</f>
        <v xml:space="preserve">  </v>
      </c>
      <c r="I58" s="34"/>
      <c r="J58" s="60"/>
      <c r="K58" s="35" t="str">
        <f>IF(Sol!$D$5="OFF","",IF(J58="","  ",IF(AND(J58&lt;&gt;"",J58&lt;&gt;Sol!J58),"*"," ")))</f>
        <v xml:space="preserve">  </v>
      </c>
      <c r="L58" s="34"/>
      <c r="M58" s="60"/>
      <c r="N58" s="35" t="str">
        <f>IF(Sol!$D$5="OFF","",IF(M58="","  ",IF(AND(M58&lt;&gt;"",M58&lt;&gt;Sol!M58),"*"," ")))</f>
        <v xml:space="preserve">  </v>
      </c>
      <c r="O58" s="34"/>
      <c r="P58" s="60"/>
      <c r="Q58" s="35" t="str">
        <f>IF(Sol!$D$5="OFF","",IF(P58="","  ",IF(AND(P58&lt;&gt;"",P58&lt;&gt;Sol!P58),"*"," ")))</f>
        <v xml:space="preserve">  </v>
      </c>
      <c r="R58" s="34"/>
      <c r="S58" s="60"/>
      <c r="T58" s="35" t="str">
        <f>IF(Sol!$D$5="OFF","",IF(S58="","  ",IF(AND(S58&lt;&gt;"",S58&lt;&gt;Sol!S58),"*"," ")))</f>
        <v xml:space="preserve">  </v>
      </c>
      <c r="U58" s="34"/>
      <c r="V58" s="60"/>
      <c r="W58" s="35" t="str">
        <f>IF(Sol!$D$5="OFF","",IF(V58="","  ",IF(AND(V58&lt;&gt;"",V58&lt;&gt;Sol!V58),"*"," ")))</f>
        <v xml:space="preserve">  </v>
      </c>
      <c r="X58" s="37"/>
      <c r="Y58" s="60"/>
      <c r="Z58" s="35" t="str">
        <f>IF(Sol!$D$5="OFF","",IF(Y58="","  ",IF(AND(Y58&lt;&gt;"",Y58&lt;&gt;Sol!Y58),"*"," ")))</f>
        <v xml:space="preserve">  </v>
      </c>
      <c r="AA58" s="37"/>
      <c r="AB58" s="60"/>
      <c r="AC58" s="35" t="str">
        <f>IF(Sol!$D$5="OFF","",IF(AB58="","  ",IF(AND(AB58&lt;&gt;"",AB58&lt;&gt;Sol!AB58),"*"," ")))</f>
        <v xml:space="preserve">  </v>
      </c>
      <c r="AD58" s="37"/>
      <c r="AE58" s="60"/>
      <c r="AF58" s="35" t="str">
        <f>IF(Sol!$D$5="OFF","",IF(AE58="","  ",IF(AND(AE58&lt;&gt;"",AE58&lt;&gt;Sol!AE58),"*"," ")))</f>
        <v xml:space="preserve">  </v>
      </c>
      <c r="AG58" s="37"/>
      <c r="AH58" s="60"/>
      <c r="AI58" s="35" t="str">
        <f>IF(Sol!$D$5="OFF","",IF(AH58="","  ",IF(AND(AH58&lt;&gt;"",AH58&lt;&gt;Sol!AH58),"*"," ")))</f>
        <v xml:space="preserve">  </v>
      </c>
      <c r="AJ58" s="37"/>
      <c r="AK58" s="60"/>
      <c r="AL58" s="35" t="str">
        <f>IF(Sol!$D$5="OFF","",IF(AK58="","  ",IF(AND(AK58&lt;&gt;"",AK58&lt;&gt;Sol!AK58),"*"," ")))</f>
        <v xml:space="preserve">  </v>
      </c>
      <c r="AM58" s="37"/>
      <c r="AN58" s="60"/>
      <c r="AO58" s="35" t="str">
        <f>IF(Sol!$D$5="OFF","",IF(AN58="","  ",IF(AND(AN58&lt;&gt;"",AN58&lt;&gt;Sol!AN58),"*"," ")))</f>
        <v xml:space="preserve">  </v>
      </c>
      <c r="AP58" s="37"/>
      <c r="AQ58" s="60"/>
      <c r="AR58" s="35" t="str">
        <f>IF(Sol!$D$5="OFF","",IF(AQ58="","  ",IF(AND(AQ58&lt;&gt;"",AQ58&lt;&gt;Sol!AQ58),"*"," ")))</f>
        <v xml:space="preserve">  </v>
      </c>
      <c r="AS58" s="37"/>
      <c r="AT58" s="60"/>
      <c r="AU58" s="35" t="str">
        <f>IF(Sol!$D$5="OFF","",IF(AT58="","  ",IF(AND(AT58&lt;&gt;"",AT58&lt;&gt;Sol!AT58),"*"," ")))</f>
        <v xml:space="preserve">  </v>
      </c>
      <c r="AV58" s="37"/>
      <c r="AW58" s="60"/>
      <c r="AX58" s="35" t="str">
        <f>IF(Sol!$D$5="OFF","",IF(AW58="","  ",IF(AND(AW58&lt;&gt;"",AW58&lt;&gt;Sol!AW58),"*"," ")))</f>
        <v xml:space="preserve">  </v>
      </c>
      <c r="AY58" s="25"/>
      <c r="BA58" s="88"/>
      <c r="BB58" s="115"/>
      <c r="BC58" s="10" t="s">
        <v>15</v>
      </c>
      <c r="BD58" s="10"/>
      <c r="BE58" s="116"/>
      <c r="BF58" s="84"/>
      <c r="BG58" s="153"/>
      <c r="BH58" s="8" t="str">
        <f>IF(Sol!$D$5="OFF","",IF(BG58="","  ",IF(AND(BG58&lt;&gt;"",BG58&lt;&gt;Sol!BG58),"*"," ")))</f>
        <v xml:space="preserve">  </v>
      </c>
      <c r="BI58" s="170"/>
      <c r="BM58" s="7"/>
      <c r="BN58" s="7"/>
      <c r="BO58" s="7"/>
      <c r="BP58" s="7"/>
      <c r="BQ58" s="7"/>
    </row>
    <row r="59" spans="2:69" ht="15" customHeight="1" thickTop="1" thickBot="1" x14ac:dyDescent="0.25">
      <c r="B59" s="108" t="s">
        <v>16</v>
      </c>
      <c r="C59" s="36"/>
      <c r="D59" s="20"/>
      <c r="E59" s="35" t="str">
        <f>IF(Sol!$D$5="OFF","",IF(D59="","  ",IF(AND(D59&lt;&gt;"",D59&lt;&gt;Sol!D59),"*"," ")))</f>
        <v xml:space="preserve">  </v>
      </c>
      <c r="F59" s="36"/>
      <c r="G59" s="20"/>
      <c r="H59" s="35" t="str">
        <f>IF(Sol!$D$5="OFF","",IF(G59="","  ",IF(AND(G59&lt;&gt;"",G59&lt;&gt;Sol!G59),"*"," ")))</f>
        <v xml:space="preserve">  </v>
      </c>
      <c r="I59" s="36"/>
      <c r="J59" s="20"/>
      <c r="K59" s="35" t="str">
        <f>IF(Sol!$D$5="OFF","",IF(J59="","  ",IF(AND(J59&lt;&gt;"",J59&lt;&gt;Sol!J59),"*"," ")))</f>
        <v xml:space="preserve">  </v>
      </c>
      <c r="L59" s="36"/>
      <c r="M59" s="20"/>
      <c r="N59" s="35" t="str">
        <f>IF(Sol!$D$5="OFF","",IF(M59="","  ",IF(AND(M59&lt;&gt;"",M59&lt;&gt;Sol!M59),"*"," ")))</f>
        <v xml:space="preserve">  </v>
      </c>
      <c r="O59" s="36"/>
      <c r="P59" s="20"/>
      <c r="Q59" s="35" t="str">
        <f>IF(Sol!$D$5="OFF","",IF(P59="","  ",IF(AND(P59&lt;&gt;"",P59&lt;&gt;Sol!P59),"*"," ")))</f>
        <v xml:space="preserve">  </v>
      </c>
      <c r="R59" s="36"/>
      <c r="S59" s="20"/>
      <c r="T59" s="35" t="str">
        <f>IF(Sol!$D$5="OFF","",IF(S59="","  ",IF(AND(S59&lt;&gt;"",S59&lt;&gt;Sol!S59),"*"," ")))</f>
        <v xml:space="preserve">  </v>
      </c>
      <c r="U59" s="36"/>
      <c r="V59" s="20"/>
      <c r="W59" s="35" t="str">
        <f>IF(Sol!$D$5="OFF","",IF(V59="","  ",IF(AND(V59&lt;&gt;"",V59&lt;&gt;Sol!V59),"*"," ")))</f>
        <v xml:space="preserve">  </v>
      </c>
      <c r="X59" s="39"/>
      <c r="Y59" s="20"/>
      <c r="Z59" s="35" t="str">
        <f>IF(Sol!$D$5="OFF","",IF(Y59="","  ",IF(AND(Y59&lt;&gt;"",Y59&lt;&gt;Sol!Y59),"*"," ")))</f>
        <v xml:space="preserve">  </v>
      </c>
      <c r="AA59" s="39"/>
      <c r="AB59" s="20"/>
      <c r="AC59" s="35" t="str">
        <f>IF(Sol!$D$5="OFF","",IF(AB59="","  ",IF(AND(AB59&lt;&gt;"",AB59&lt;&gt;Sol!AB59),"*"," ")))</f>
        <v xml:space="preserve">  </v>
      </c>
      <c r="AD59" s="39"/>
      <c r="AE59" s="20"/>
      <c r="AF59" s="35" t="str">
        <f>IF(Sol!$D$5="OFF","",IF(AE59="","  ",IF(AND(AE59&lt;&gt;"",AE59&lt;&gt;Sol!AE59),"*"," ")))</f>
        <v xml:space="preserve">  </v>
      </c>
      <c r="AG59" s="39"/>
      <c r="AH59" s="20"/>
      <c r="AI59" s="35" t="str">
        <f>IF(Sol!$D$5="OFF","",IF(AH59="","  ",IF(AND(AH59&lt;&gt;"",AH59&lt;&gt;Sol!AH59),"*"," ")))</f>
        <v xml:space="preserve">  </v>
      </c>
      <c r="AJ59" s="39"/>
      <c r="AK59" s="20"/>
      <c r="AL59" s="35" t="str">
        <f>IF(Sol!$D$5="OFF","",IF(AK59="","  ",IF(AND(AK59&lt;&gt;"",AK59&lt;&gt;Sol!AK59),"*"," ")))</f>
        <v xml:space="preserve">  </v>
      </c>
      <c r="AM59" s="39"/>
      <c r="AN59" s="20"/>
      <c r="AO59" s="35" t="str">
        <f>IF(Sol!$D$5="OFF","",IF(AN59="","  ",IF(AND(AN59&lt;&gt;"",AN59&lt;&gt;Sol!AN59),"*"," ")))</f>
        <v xml:space="preserve">  </v>
      </c>
      <c r="AP59" s="39"/>
      <c r="AQ59" s="20"/>
      <c r="AR59" s="35" t="str">
        <f>IF(Sol!$D$5="OFF","",IF(AQ59="","  ",IF(AND(AQ59&lt;&gt;"",AQ59&lt;&gt;Sol!AQ59),"*"," ")))</f>
        <v xml:space="preserve">  </v>
      </c>
      <c r="AS59" s="39"/>
      <c r="AT59" s="20"/>
      <c r="AU59" s="35" t="str">
        <f>IF(Sol!$D$5="OFF","",IF(AT59="","  ",IF(AND(AT59&lt;&gt;"",AT59&lt;&gt;Sol!AT59),"*"," ")))</f>
        <v xml:space="preserve">  </v>
      </c>
      <c r="AV59" s="39"/>
      <c r="AW59" s="20"/>
      <c r="AX59" s="35" t="str">
        <f>IF(Sol!$D$5="OFF","",IF(AW59="","  ",IF(AND(AW59&lt;&gt;"",AW59&lt;&gt;Sol!AW59),"*"," ")))</f>
        <v xml:space="preserve">  </v>
      </c>
      <c r="AY59" s="25"/>
      <c r="BA59" s="88"/>
      <c r="BB59" s="115"/>
      <c r="BC59" s="116"/>
      <c r="BD59" s="116"/>
      <c r="BE59" s="116"/>
      <c r="BF59" s="8" t="str">
        <f>IF(OR(BE59="",BE59=Sol!BE59),"","*")</f>
        <v/>
      </c>
      <c r="BG59" s="116"/>
      <c r="BH59" s="116"/>
      <c r="BI59" s="168"/>
      <c r="BM59" s="7"/>
      <c r="BN59" s="7"/>
      <c r="BO59" s="7"/>
      <c r="BP59" s="7"/>
      <c r="BQ59" s="7"/>
    </row>
    <row r="60" spans="2:69" ht="15" customHeight="1" thickTop="1" x14ac:dyDescent="0.2">
      <c r="B60" s="28"/>
      <c r="C60" s="17"/>
      <c r="D60" s="29"/>
      <c r="E60" s="29"/>
      <c r="F60" s="29"/>
      <c r="G60" s="29"/>
      <c r="H60" s="29"/>
      <c r="I60" s="29"/>
      <c r="J60" s="29"/>
      <c r="K60" s="29"/>
      <c r="L60" s="17"/>
      <c r="M60" s="29"/>
      <c r="N60" s="29"/>
      <c r="O60" s="17"/>
      <c r="P60" s="29"/>
      <c r="Q60" s="29"/>
      <c r="R60" s="17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30"/>
      <c r="BA60" s="88"/>
      <c r="BB60" s="115"/>
      <c r="BC60" s="140" t="s">
        <v>11</v>
      </c>
      <c r="BD60" s="116"/>
      <c r="BE60" s="116"/>
      <c r="BF60" s="8" t="str">
        <f>IF(OR(BE60="",BE60=Sol!BE60),"","*")</f>
        <v/>
      </c>
      <c r="BG60" s="116"/>
      <c r="BH60" s="116"/>
      <c r="BI60" s="168"/>
      <c r="BM60" s="7"/>
      <c r="BN60" s="7"/>
      <c r="BO60" s="7"/>
      <c r="BP60" s="7"/>
      <c r="BQ60" s="7"/>
    </row>
    <row r="61" spans="2:69" ht="15" customHeight="1" x14ac:dyDescent="0.2">
      <c r="B61" s="166"/>
      <c r="C61" s="167"/>
      <c r="D61" s="166"/>
      <c r="E61" s="166"/>
      <c r="F61" s="166"/>
      <c r="G61" s="166"/>
      <c r="H61" s="166"/>
      <c r="I61" s="166"/>
      <c r="J61" s="166"/>
      <c r="K61" s="166"/>
      <c r="L61" s="167"/>
      <c r="M61" s="166"/>
      <c r="N61" s="166"/>
      <c r="O61" s="167"/>
      <c r="P61" s="166"/>
      <c r="Q61" s="166"/>
      <c r="R61" s="167"/>
      <c r="S61" s="166"/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6"/>
      <c r="AE61" s="166"/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BA61" s="88"/>
      <c r="BB61" s="115"/>
      <c r="BC61" s="62"/>
      <c r="BD61" s="8" t="str">
        <f>IF(Sol!$D$5="OFF","",IF(BC61="","  ",IF(AND(BC61&lt;&gt;"",BC61&lt;&gt;Sol!BC61),"*"," ")))</f>
        <v xml:space="preserve">  </v>
      </c>
      <c r="BE61" s="116"/>
      <c r="BF61" s="8" t="str">
        <f>IF(OR(BE61="",BE61=Sol!BE61),"","*")</f>
        <v/>
      </c>
      <c r="BG61" s="5"/>
      <c r="BH61" s="8" t="str">
        <f>IF(Sol!$D$5="OFF","",IF(BG61="","  ",IF(AND(BG61&lt;&gt;"",BG61&lt;&gt;Sol!BG61),"*"," ")))</f>
        <v xml:space="preserve">  </v>
      </c>
      <c r="BI61" s="168"/>
      <c r="BM61" s="7"/>
      <c r="BN61" s="7"/>
      <c r="BO61" s="7"/>
      <c r="BP61" s="7"/>
      <c r="BQ61" s="7"/>
    </row>
    <row r="62" spans="2:69" ht="15" customHeight="1" x14ac:dyDescent="0.2">
      <c r="B62" s="166"/>
      <c r="C62" s="167"/>
      <c r="D62" s="166"/>
      <c r="E62" s="166"/>
      <c r="F62" s="166"/>
      <c r="G62" s="166"/>
      <c r="H62" s="166"/>
      <c r="I62" s="166"/>
      <c r="J62" s="166"/>
      <c r="K62" s="166"/>
      <c r="L62" s="167"/>
      <c r="M62" s="166"/>
      <c r="N62" s="166"/>
      <c r="O62" s="167"/>
      <c r="P62" s="166"/>
      <c r="Q62" s="166"/>
      <c r="R62" s="167"/>
      <c r="S62" s="166"/>
      <c r="T62" s="166"/>
      <c r="U62" s="166"/>
      <c r="V62" s="166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BA62" s="88"/>
      <c r="BB62" s="115"/>
      <c r="BC62" s="116"/>
      <c r="BD62" s="116"/>
      <c r="BE62" s="116"/>
      <c r="BF62" s="8" t="str">
        <f>IF(OR(BE62="",BE62=Sol!BE62),"","*")</f>
        <v/>
      </c>
      <c r="BG62" s="116"/>
      <c r="BH62" s="116"/>
      <c r="BI62" s="168"/>
      <c r="BM62" s="7"/>
      <c r="BN62" s="7"/>
      <c r="BO62" s="7"/>
      <c r="BP62" s="7"/>
      <c r="BQ62" s="7"/>
    </row>
    <row r="63" spans="2:69" ht="15" customHeight="1" x14ac:dyDescent="0.2">
      <c r="B63" s="166"/>
      <c r="C63" s="167"/>
      <c r="D63" s="166"/>
      <c r="E63" s="166"/>
      <c r="F63" s="166"/>
      <c r="G63" s="166"/>
      <c r="H63" s="166"/>
      <c r="I63" s="166"/>
      <c r="J63" s="166"/>
      <c r="K63" s="166"/>
      <c r="L63" s="167"/>
      <c r="M63" s="166"/>
      <c r="N63" s="166"/>
      <c r="O63" s="167"/>
      <c r="P63" s="166"/>
      <c r="Q63" s="166"/>
      <c r="R63" s="167"/>
      <c r="S63" s="166"/>
      <c r="T63" s="166"/>
      <c r="U63" s="166"/>
      <c r="V63" s="166"/>
      <c r="W63" s="166"/>
      <c r="X63" s="166"/>
      <c r="Y63" s="166"/>
      <c r="Z63" s="166"/>
      <c r="AA63" s="166"/>
      <c r="AB63" s="166"/>
      <c r="AC63" s="166"/>
      <c r="AD63" s="166"/>
      <c r="AE63" s="166"/>
      <c r="AF63" s="166"/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BA63" s="88"/>
      <c r="BB63" s="115"/>
      <c r="BC63" s="140" t="s">
        <v>70</v>
      </c>
      <c r="BD63" s="116"/>
      <c r="BE63" s="116"/>
      <c r="BF63" s="8"/>
      <c r="BG63" s="116"/>
      <c r="BH63" s="116"/>
      <c r="BI63" s="168"/>
      <c r="BM63" s="7"/>
      <c r="BN63" s="7"/>
      <c r="BO63" s="7"/>
      <c r="BP63" s="7"/>
      <c r="BQ63" s="7"/>
    </row>
    <row r="64" spans="2:69" ht="15" customHeight="1" x14ac:dyDescent="0.2">
      <c r="B64" s="166"/>
      <c r="C64" s="167"/>
      <c r="D64" s="166"/>
      <c r="E64" s="166"/>
      <c r="F64" s="166"/>
      <c r="G64" s="166"/>
      <c r="H64" s="166"/>
      <c r="I64" s="166"/>
      <c r="J64" s="166"/>
      <c r="K64" s="166"/>
      <c r="L64" s="167"/>
      <c r="M64" s="166"/>
      <c r="N64" s="166"/>
      <c r="O64" s="167"/>
      <c r="P64" s="166"/>
      <c r="Q64" s="166"/>
      <c r="R64" s="167"/>
      <c r="S64" s="166"/>
      <c r="T64" s="166"/>
      <c r="U64" s="166"/>
      <c r="V64" s="166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BA64" s="88"/>
      <c r="BB64" s="115"/>
      <c r="BC64" s="62"/>
      <c r="BD64" s="8" t="str">
        <f>IF(Sol!$D$5="OFF","",IF(BC64="","  ",IF(AND(BC64&lt;&gt;"",BC64&lt;&gt;Sol!BC64),"*"," ")))</f>
        <v xml:space="preserve">  </v>
      </c>
      <c r="BE64" s="5"/>
      <c r="BF64" s="8" t="str">
        <f>IF(Sol!$D$5="OFF","",IF(BE64="","  ",IF(AND(BE64&lt;&gt;"",BE64&lt;&gt;Sol!BE64),"*"," ")))</f>
        <v xml:space="preserve">  </v>
      </c>
      <c r="BG64" s="116"/>
      <c r="BH64" s="116"/>
      <c r="BI64" s="168"/>
      <c r="BM64" s="7"/>
      <c r="BN64" s="7"/>
      <c r="BO64" s="7"/>
      <c r="BP64" s="7"/>
      <c r="BQ64" s="7"/>
    </row>
    <row r="65" spans="2:69" ht="15" customHeight="1" x14ac:dyDescent="0.2">
      <c r="B65" s="166"/>
      <c r="C65" s="167"/>
      <c r="D65" s="166"/>
      <c r="E65" s="166"/>
      <c r="F65" s="166"/>
      <c r="G65" s="166"/>
      <c r="H65" s="166"/>
      <c r="I65" s="166"/>
      <c r="J65" s="166"/>
      <c r="K65" s="166"/>
      <c r="L65" s="167"/>
      <c r="M65" s="166"/>
      <c r="N65" s="166"/>
      <c r="O65" s="167"/>
      <c r="P65" s="166"/>
      <c r="Q65" s="166"/>
      <c r="R65" s="167"/>
      <c r="S65" s="166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BA65" s="88"/>
      <c r="BB65" s="115"/>
      <c r="BC65" s="62"/>
      <c r="BD65" s="8" t="str">
        <f>IF(Sol!$D$5="OFF","",IF(BC65="","  ",IF(AND(BC65&lt;&gt;"",BC65&lt;&gt;Sol!BC65),"*"," ")))</f>
        <v xml:space="preserve">  </v>
      </c>
      <c r="BE65" s="77"/>
      <c r="BF65" s="8" t="str">
        <f>IF(Sol!$D$5="OFF","",IF(BE65="","  ",IF(AND(BE65&lt;&gt;"",BE65&lt;&gt;Sol!BE65),"*"," ")))</f>
        <v xml:space="preserve">  </v>
      </c>
      <c r="BG65" s="116"/>
      <c r="BH65" s="116"/>
      <c r="BI65" s="168"/>
      <c r="BM65" s="7"/>
      <c r="BN65" s="7"/>
      <c r="BO65" s="7"/>
      <c r="BP65" s="7"/>
      <c r="BQ65" s="7"/>
    </row>
    <row r="66" spans="2:69" ht="15" customHeight="1" x14ac:dyDescent="0.2">
      <c r="B66" s="166"/>
      <c r="C66" s="167"/>
      <c r="D66" s="166"/>
      <c r="E66" s="166"/>
      <c r="F66" s="166"/>
      <c r="G66" s="166"/>
      <c r="H66" s="166"/>
      <c r="I66" s="166"/>
      <c r="J66" s="166"/>
      <c r="K66" s="166"/>
      <c r="L66" s="167"/>
      <c r="M66" s="166"/>
      <c r="N66" s="166"/>
      <c r="O66" s="167"/>
      <c r="P66" s="166"/>
      <c r="Q66" s="166"/>
      <c r="R66" s="167"/>
      <c r="S66" s="166"/>
      <c r="T66" s="166"/>
      <c r="U66" s="166"/>
      <c r="V66" s="166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BA66" s="88"/>
      <c r="BB66" s="115"/>
      <c r="BC66" s="163" t="s">
        <v>77</v>
      </c>
      <c r="BD66" s="116"/>
      <c r="BE66" s="116"/>
      <c r="BF66" s="8"/>
      <c r="BG66" s="77"/>
      <c r="BH66" s="8" t="str">
        <f>IF(Sol!$D$5="OFF","",IF(BG66="","  ",IF(AND(BG66&lt;&gt;"",BG66&lt;&gt;Sol!BG66),"*"," ")))</f>
        <v xml:space="preserve">  </v>
      </c>
      <c r="BI66" s="168"/>
      <c r="BM66" s="7"/>
      <c r="BN66" s="7"/>
      <c r="BO66" s="7"/>
      <c r="BP66" s="7"/>
      <c r="BQ66" s="7"/>
    </row>
    <row r="67" spans="2:69" ht="15" customHeight="1" thickBot="1" x14ac:dyDescent="0.25">
      <c r="B67" s="166"/>
      <c r="C67" s="167"/>
      <c r="D67" s="166"/>
      <c r="E67" s="166"/>
      <c r="F67" s="166"/>
      <c r="G67" s="166"/>
      <c r="H67" s="166"/>
      <c r="I67" s="166"/>
      <c r="J67" s="166"/>
      <c r="K67" s="166"/>
      <c r="L67" s="167"/>
      <c r="M67" s="166"/>
      <c r="N67" s="166"/>
      <c r="O67" s="167"/>
      <c r="P67" s="166"/>
      <c r="Q67" s="166"/>
      <c r="R67" s="167"/>
      <c r="S67" s="166"/>
      <c r="T67" s="166"/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BA67" s="88"/>
      <c r="BB67" s="115"/>
      <c r="BC67" s="163" t="s">
        <v>76</v>
      </c>
      <c r="BD67" s="116"/>
      <c r="BE67" s="116"/>
      <c r="BF67" s="8"/>
      <c r="BG67" s="153"/>
      <c r="BH67" s="8" t="str">
        <f>IF(Sol!$D$5="OFF","",IF(BG67="","  ",IF(AND(BG67&lt;&gt;"",BG67&lt;&gt;Sol!BG67),"*"," ")))</f>
        <v xml:space="preserve">  </v>
      </c>
      <c r="BI67" s="168"/>
      <c r="BM67" s="7"/>
      <c r="BN67" s="7"/>
      <c r="BO67" s="7"/>
      <c r="BP67" s="7"/>
      <c r="BQ67" s="7"/>
    </row>
    <row r="68" spans="2:69" ht="15" customHeight="1" thickTop="1" x14ac:dyDescent="0.2">
      <c r="B68" s="166"/>
      <c r="C68" s="167"/>
      <c r="D68" s="166"/>
      <c r="E68" s="166"/>
      <c r="F68" s="166"/>
      <c r="G68" s="166"/>
      <c r="H68" s="166"/>
      <c r="I68" s="166"/>
      <c r="J68" s="166"/>
      <c r="K68" s="166"/>
      <c r="L68" s="167"/>
      <c r="M68" s="166"/>
      <c r="N68" s="166"/>
      <c r="O68" s="167"/>
      <c r="P68" s="166"/>
      <c r="Q68" s="166"/>
      <c r="R68" s="167"/>
      <c r="S68" s="166"/>
      <c r="T68" s="166"/>
      <c r="U68" s="166"/>
      <c r="V68" s="166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BA68" s="88"/>
      <c r="BB68" s="129"/>
      <c r="BC68" s="130"/>
      <c r="BD68" s="130"/>
      <c r="BE68" s="130"/>
      <c r="BF68" s="130"/>
      <c r="BG68" s="130"/>
      <c r="BH68" s="130"/>
      <c r="BI68" s="168"/>
      <c r="BM68" s="7"/>
      <c r="BN68" s="7"/>
      <c r="BO68" s="7"/>
      <c r="BP68" s="7"/>
      <c r="BQ68" s="7"/>
    </row>
    <row r="69" spans="2:69" ht="15" customHeight="1" x14ac:dyDescent="0.2">
      <c r="B69" s="166"/>
      <c r="C69" s="167"/>
      <c r="D69" s="166"/>
      <c r="E69" s="166"/>
      <c r="F69" s="166"/>
      <c r="G69" s="166"/>
      <c r="H69" s="166"/>
      <c r="I69" s="166"/>
      <c r="J69" s="166"/>
      <c r="K69" s="166"/>
      <c r="L69" s="167"/>
      <c r="M69" s="166"/>
      <c r="N69" s="166"/>
      <c r="O69" s="167"/>
      <c r="P69" s="166"/>
      <c r="Q69" s="166"/>
      <c r="R69" s="167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BA69" s="88"/>
      <c r="BB69" s="13"/>
      <c r="BC69" s="13"/>
      <c r="BD69" s="13"/>
      <c r="BE69" s="13"/>
      <c r="BF69" s="13"/>
      <c r="BG69" s="13"/>
      <c r="BH69" s="13"/>
      <c r="BM69" s="7"/>
      <c r="BN69" s="7"/>
      <c r="BO69" s="7"/>
      <c r="BP69" s="7"/>
      <c r="BQ69" s="7"/>
    </row>
    <row r="70" spans="2:69" ht="15" customHeight="1" x14ac:dyDescent="0.2">
      <c r="BA70" s="88"/>
      <c r="BB70" s="88"/>
      <c r="BC70" s="88"/>
      <c r="BD70" s="88"/>
      <c r="BE70" s="88"/>
      <c r="BF70" s="88"/>
      <c r="BG70" s="88"/>
      <c r="BH70" s="88"/>
      <c r="BM70" s="7"/>
      <c r="BN70" s="7"/>
      <c r="BO70" s="7"/>
      <c r="BP70" s="7"/>
      <c r="BQ70" s="7"/>
    </row>
    <row r="71" spans="2:69" ht="15" customHeight="1" x14ac:dyDescent="0.2">
      <c r="BA71" s="103" t="s">
        <v>44</v>
      </c>
      <c r="BB71" s="198" t="s">
        <v>82</v>
      </c>
      <c r="BC71" s="199"/>
      <c r="BD71" s="199"/>
      <c r="BE71" s="199"/>
      <c r="BF71" s="199"/>
      <c r="BG71" s="199"/>
      <c r="BH71" s="200"/>
      <c r="BM71" s="7"/>
      <c r="BN71" s="7"/>
      <c r="BO71" s="7"/>
      <c r="BP71" s="7"/>
      <c r="BQ71" s="7"/>
    </row>
    <row r="72" spans="2:69" ht="15" customHeight="1" x14ac:dyDescent="0.2">
      <c r="BA72" s="88"/>
      <c r="BB72" s="206" t="s">
        <v>38</v>
      </c>
      <c r="BC72" s="207"/>
      <c r="BD72" s="207"/>
      <c r="BE72" s="207"/>
      <c r="BF72" s="207"/>
      <c r="BG72" s="207"/>
      <c r="BH72" s="208"/>
      <c r="BM72" s="7"/>
      <c r="BN72" s="7"/>
      <c r="BO72" s="7"/>
      <c r="BP72" s="7"/>
      <c r="BQ72" s="7"/>
    </row>
    <row r="73" spans="2:69" ht="15" customHeight="1" x14ac:dyDescent="0.2">
      <c r="BA73" s="88"/>
      <c r="BB73" s="203"/>
      <c r="BC73" s="204"/>
      <c r="BD73" s="204"/>
      <c r="BE73" s="204"/>
      <c r="BF73" s="204"/>
      <c r="BG73" s="204"/>
      <c r="BH73" s="205"/>
      <c r="BI73" s="169" t="str">
        <f>IF(Sol!$D$5="OFF","",IF(BB73="","  ",IF(AND(BB73&lt;&gt;"",BB73&lt;&gt;Sol!BB73),"*"," ")))</f>
        <v xml:space="preserve">  </v>
      </c>
      <c r="BM73" s="7"/>
      <c r="BN73" s="7"/>
      <c r="BO73" s="7"/>
      <c r="BP73" s="7"/>
      <c r="BQ73" s="7"/>
    </row>
    <row r="74" spans="2:69" ht="15" customHeight="1" x14ac:dyDescent="0.2">
      <c r="BA74" s="88"/>
      <c r="BB74" s="2"/>
      <c r="BC74" s="10"/>
      <c r="BD74" s="10"/>
      <c r="BE74" s="3"/>
      <c r="BF74" s="3"/>
      <c r="BG74" s="3"/>
      <c r="BH74" s="4"/>
      <c r="BM74" s="7"/>
      <c r="BN74" s="7"/>
      <c r="BO74" s="7"/>
      <c r="BP74" s="7"/>
      <c r="BQ74" s="7"/>
    </row>
    <row r="75" spans="2:69" ht="15" customHeight="1" x14ac:dyDescent="0.2">
      <c r="BA75" s="88"/>
      <c r="BB75" s="2"/>
      <c r="BC75" s="10" t="s">
        <v>39</v>
      </c>
      <c r="BD75" s="10"/>
      <c r="BE75" s="3"/>
      <c r="BF75" s="3"/>
      <c r="BG75" s="3"/>
      <c r="BH75" s="4"/>
      <c r="BM75" s="7"/>
      <c r="BN75" s="7"/>
      <c r="BO75" s="7"/>
      <c r="BP75" s="7"/>
      <c r="BQ75" s="7"/>
    </row>
    <row r="76" spans="2:69" ht="15" customHeight="1" x14ac:dyDescent="0.2">
      <c r="BA76" s="88"/>
      <c r="BB76" s="115"/>
      <c r="BC76" s="62"/>
      <c r="BD76" s="8" t="str">
        <f>IF(Sol!$D$5="OFF","",IF(BC76="","  ",IF(AND(BC76&lt;&gt;"",BC76&lt;&gt;Sol!BC76),"*"," ")))</f>
        <v xml:space="preserve">  </v>
      </c>
      <c r="BE76" s="5"/>
      <c r="BF76" s="8" t="str">
        <f>IF(Sol!$D$5="OFF","",IF(BE76="","  ",IF(AND(BE76&lt;&gt;"",BE76&lt;&gt;Sol!BE76),"*"," ")))</f>
        <v xml:space="preserve">  </v>
      </c>
      <c r="BG76" s="138"/>
      <c r="BH76" s="6"/>
      <c r="BM76" s="160" t="s">
        <v>113</v>
      </c>
      <c r="BN76" s="7"/>
      <c r="BO76" s="7"/>
      <c r="BP76" s="7"/>
      <c r="BQ76" s="7"/>
    </row>
    <row r="77" spans="2:69" ht="12" customHeight="1" x14ac:dyDescent="0.2">
      <c r="BA77" s="88"/>
      <c r="BB77" s="115"/>
      <c r="BC77" s="195"/>
      <c r="BD77" s="8" t="str">
        <f>IF(Sol!$D$5="OFF","",IF(BC77="","  ",IF(AND(BC77&lt;&gt;"",BC77&lt;&gt;Sol!BC77),"*"," ")))</f>
        <v xml:space="preserve">  </v>
      </c>
      <c r="BE77" s="116"/>
      <c r="BF77" s="116"/>
      <c r="BG77" s="116"/>
      <c r="BH77" s="6"/>
      <c r="BM77" s="160" t="s">
        <v>112</v>
      </c>
      <c r="BN77" s="7"/>
      <c r="BO77" s="7"/>
      <c r="BP77" s="7"/>
      <c r="BQ77" s="7"/>
    </row>
    <row r="78" spans="2:69" ht="15" customHeight="1" x14ac:dyDescent="0.2">
      <c r="BA78" s="88"/>
      <c r="BB78" s="115"/>
      <c r="BC78" s="196"/>
      <c r="BD78" s="63"/>
      <c r="BE78" s="78"/>
      <c r="BF78" s="8" t="str">
        <f>IF(Sol!$D$5="OFF","",IF(BE78="","  ",IF(AND(BE78&lt;&gt;"",BE78&lt;&gt;Sol!BE78),"*"," ")))</f>
        <v xml:space="preserve">  </v>
      </c>
      <c r="BG78" s="138"/>
      <c r="BH78" s="120"/>
      <c r="BM78" s="7" t="s">
        <v>40</v>
      </c>
      <c r="BN78" s="7"/>
      <c r="BO78" s="7"/>
      <c r="BP78" s="7"/>
      <c r="BQ78" s="7"/>
    </row>
    <row r="79" spans="2:69" ht="15" customHeight="1" x14ac:dyDescent="0.2">
      <c r="BA79" s="88"/>
      <c r="BB79" s="115"/>
      <c r="BC79" s="62"/>
      <c r="BD79" s="8" t="str">
        <f>IF(Sol!$D$5="OFF","",IF(BC79="","  ",IF(AND(BC79&lt;&gt;"",BC79&lt;&gt;Sol!BC79),"*"," ")))</f>
        <v xml:space="preserve">  </v>
      </c>
      <c r="BE79" s="3"/>
      <c r="BF79" s="116"/>
      <c r="BG79" s="5"/>
      <c r="BH79" s="6" t="str">
        <f>IF(Sol!$D$5="OFF","",IF(BG79="","  ",IF(AND(BG79&lt;&gt;"",BG79&lt;&gt;Sol!BG79),"*"," ")))</f>
        <v xml:space="preserve">  </v>
      </c>
      <c r="BM79" s="7" t="s">
        <v>87</v>
      </c>
      <c r="BN79" s="7"/>
      <c r="BO79" s="7"/>
      <c r="BP79" s="7"/>
      <c r="BQ79" s="7"/>
    </row>
    <row r="80" spans="2:69" ht="15" customHeight="1" x14ac:dyDescent="0.2">
      <c r="BA80" s="88"/>
      <c r="BB80" s="115"/>
      <c r="BC80" s="10" t="s">
        <v>41</v>
      </c>
      <c r="BD80" s="116"/>
      <c r="BE80" s="3"/>
      <c r="BF80" s="116"/>
      <c r="BG80" s="8"/>
      <c r="BH80" s="6" t="s">
        <v>3</v>
      </c>
      <c r="BM80" s="7" t="s">
        <v>84</v>
      </c>
      <c r="BN80" s="7"/>
      <c r="BO80" s="7"/>
      <c r="BP80" s="7"/>
      <c r="BQ80" s="7"/>
    </row>
    <row r="81" spans="53:69" ht="15" customHeight="1" x14ac:dyDescent="0.2">
      <c r="BA81" s="88"/>
      <c r="BB81" s="115"/>
      <c r="BC81" s="62"/>
      <c r="BD81" s="8" t="str">
        <f>IF(Sol!$D$5="OFF","",IF(BC81="","  ",IF(AND(BC81&lt;&gt;"",BC81&lt;&gt;Sol!BC81),"*"," ")))</f>
        <v xml:space="preserve">  </v>
      </c>
      <c r="BE81" s="3"/>
      <c r="BF81" s="116"/>
      <c r="BG81" s="40"/>
      <c r="BH81" s="6" t="str">
        <f>IF(Sol!$D$5="OFF","",IF(BG81="","  ",IF(AND(BG81&lt;&gt;"",BG81&lt;&gt;Sol!BG81),"*"," ")))</f>
        <v xml:space="preserve">  </v>
      </c>
      <c r="BM81" s="7" t="s">
        <v>83</v>
      </c>
      <c r="BN81" s="7"/>
      <c r="BO81" s="7"/>
      <c r="BP81" s="7"/>
      <c r="BQ81" s="7"/>
    </row>
    <row r="82" spans="53:69" ht="15" customHeight="1" x14ac:dyDescent="0.2">
      <c r="BA82" s="88"/>
      <c r="BB82" s="115"/>
      <c r="BC82" s="10" t="s">
        <v>42</v>
      </c>
      <c r="BD82" s="116"/>
      <c r="BE82" s="3"/>
      <c r="BF82" s="116"/>
      <c r="BG82" s="8"/>
      <c r="BH82" s="120"/>
      <c r="BM82" s="7" t="s">
        <v>43</v>
      </c>
      <c r="BN82" s="7"/>
      <c r="BO82" s="7"/>
      <c r="BP82" s="7"/>
      <c r="BQ82" s="7"/>
    </row>
    <row r="83" spans="53:69" ht="15" customHeight="1" x14ac:dyDescent="0.2">
      <c r="BA83" s="88"/>
      <c r="BB83" s="115"/>
      <c r="BC83" s="62"/>
      <c r="BD83" s="8" t="str">
        <f>IF(Sol!$D$5="OFF","",IF(BC83="","  ",IF(AND(BC83&lt;&gt;"",BC83&lt;&gt;Sol!BC83),"*"," ")))</f>
        <v xml:space="preserve">  </v>
      </c>
      <c r="BE83" s="5"/>
      <c r="BF83" s="8" t="str">
        <f>IF(Sol!$D$5="OFF","",IF(BE83="","  ",IF(AND(BE83&lt;&gt;"",BE83&lt;&gt;Sol!BE83),"*"," ")))</f>
        <v xml:space="preserve">  </v>
      </c>
      <c r="BG83" s="138"/>
      <c r="BH83" s="6" t="s">
        <v>3</v>
      </c>
      <c r="BM83" s="7"/>
      <c r="BN83" s="7"/>
      <c r="BO83" s="7"/>
      <c r="BP83" s="7"/>
      <c r="BQ83" s="7"/>
    </row>
    <row r="84" spans="53:69" ht="15" customHeight="1" x14ac:dyDescent="0.2">
      <c r="BA84" s="88"/>
      <c r="BB84" s="115"/>
      <c r="BC84" s="62"/>
      <c r="BD84" s="8" t="str">
        <f>IF(Sol!$D$5="OFF","",IF(BC84="","  ",IF(AND(BC84&lt;&gt;"",BC84&lt;&gt;Sol!BC84),"*"," ")))</f>
        <v xml:space="preserve">  </v>
      </c>
      <c r="BE84" s="78"/>
      <c r="BF84" s="8" t="str">
        <f>IF(Sol!$D$5="OFF","",IF(BE84="","  ",IF(AND(BE84&lt;&gt;"",BE84&lt;&gt;Sol!BE84),"*"," ")))</f>
        <v xml:space="preserve">  </v>
      </c>
      <c r="BG84" s="138"/>
      <c r="BH84" s="6"/>
      <c r="BM84" s="7"/>
      <c r="BN84" s="7"/>
      <c r="BO84" s="7"/>
      <c r="BP84" s="7"/>
      <c r="BQ84" s="7"/>
    </row>
    <row r="85" spans="53:69" ht="15" customHeight="1" x14ac:dyDescent="0.2">
      <c r="BA85" s="88"/>
      <c r="BB85" s="115"/>
      <c r="BC85" s="62"/>
      <c r="BD85" s="8" t="str">
        <f>IF(Sol!$D$5="OFF","",IF(BC85="","  ",IF(AND(BC85&lt;&gt;"",BC85&lt;&gt;Sol!BC85),"*"," ")))</f>
        <v xml:space="preserve">  </v>
      </c>
      <c r="BE85" s="116"/>
      <c r="BF85" s="116"/>
      <c r="BG85" s="82"/>
      <c r="BH85" s="6" t="str">
        <f>IF(Sol!$D$5="OFF","",IF(BG85="","  ",IF(AND(BG85&lt;&gt;"",BG85&lt;&gt;Sol!BG85),"*"," ")))</f>
        <v xml:space="preserve">  </v>
      </c>
      <c r="BM85" s="7"/>
      <c r="BN85" s="7"/>
      <c r="BO85" s="7"/>
      <c r="BP85" s="7"/>
      <c r="BQ85" s="7"/>
    </row>
    <row r="86" spans="53:69" ht="15" customHeight="1" x14ac:dyDescent="0.2">
      <c r="BA86" s="88"/>
      <c r="BB86" s="115"/>
      <c r="BC86" s="164" t="s">
        <v>109</v>
      </c>
      <c r="BD86" s="116"/>
      <c r="BE86" s="116"/>
      <c r="BF86" s="116"/>
      <c r="BG86" s="85"/>
      <c r="BH86" s="6" t="str">
        <f>IF(Sol!$D$5="OFF","",IF(BG86="","  ",IF(AND(BG86&lt;&gt;"",BG86&lt;&gt;Sol!BG86),"*"," ")))</f>
        <v xml:space="preserve">  </v>
      </c>
      <c r="BM86" s="7"/>
      <c r="BN86" s="7"/>
      <c r="BO86" s="7"/>
      <c r="BP86" s="7"/>
      <c r="BQ86" s="7"/>
    </row>
    <row r="87" spans="53:69" ht="15" customHeight="1" x14ac:dyDescent="0.2">
      <c r="BA87" s="88"/>
      <c r="BB87" s="115"/>
      <c r="BC87" s="116" t="s">
        <v>105</v>
      </c>
      <c r="BD87" s="116"/>
      <c r="BE87" s="116"/>
      <c r="BF87" s="116"/>
      <c r="BG87" s="82"/>
      <c r="BH87" s="6" t="str">
        <f>IF(Sol!$D$5="OFF","",IF(BG87="","  ",IF(AND(BG87&lt;&gt;"",BG87&lt;&gt;Sol!BG87),"*"," ")))</f>
        <v xml:space="preserve">  </v>
      </c>
      <c r="BM87" s="7"/>
      <c r="BN87" s="7"/>
      <c r="BO87" s="7"/>
      <c r="BP87" s="7"/>
      <c r="BQ87" s="7"/>
    </row>
    <row r="88" spans="53:69" ht="15" customHeight="1" thickBot="1" x14ac:dyDescent="0.25">
      <c r="BA88" s="88"/>
      <c r="BB88" s="115"/>
      <c r="BC88" s="116" t="s">
        <v>106</v>
      </c>
      <c r="BD88" s="116"/>
      <c r="BE88" s="116"/>
      <c r="BF88" s="116"/>
      <c r="BG88" s="83"/>
      <c r="BH88" s="6" t="str">
        <f>IF(Sol!$D$5="OFF","",IF(BG88="","  ",IF(AND(BG88&lt;&gt;"",BG88&lt;&gt;Sol!BG88),"*"," ")))</f>
        <v xml:space="preserve">  </v>
      </c>
      <c r="BM88" s="7"/>
      <c r="BN88" s="7"/>
      <c r="BO88" s="7"/>
      <c r="BP88" s="7"/>
      <c r="BQ88" s="7"/>
    </row>
    <row r="89" spans="53:69" ht="15" customHeight="1" thickTop="1" x14ac:dyDescent="0.2">
      <c r="BA89" s="88"/>
      <c r="BB89" s="45"/>
      <c r="BC89" s="44"/>
      <c r="BD89" s="44"/>
      <c r="BE89" s="44"/>
      <c r="BF89" s="44"/>
      <c r="BG89" s="44"/>
      <c r="BH89" s="46"/>
      <c r="BM89" s="7"/>
      <c r="BN89" s="7"/>
      <c r="BO89" s="7"/>
      <c r="BP89" s="7"/>
      <c r="BQ89" s="7"/>
    </row>
    <row r="90" spans="53:69" ht="15" customHeight="1" x14ac:dyDescent="0.2">
      <c r="BM90" s="7"/>
      <c r="BN90" s="7"/>
      <c r="BO90" s="7"/>
      <c r="BP90" s="7"/>
      <c r="BQ90" s="7"/>
    </row>
    <row r="91" spans="53:69" ht="15" customHeight="1" x14ac:dyDescent="0.2">
      <c r="BL91" s="7"/>
      <c r="BM91" s="7"/>
      <c r="BN91" s="7"/>
      <c r="BO91" s="7"/>
      <c r="BP91" s="7"/>
      <c r="BQ91" s="7"/>
    </row>
    <row r="92" spans="53:69" ht="15" customHeight="1" x14ac:dyDescent="0.2">
      <c r="BL92" s="7"/>
      <c r="BM92" s="7"/>
      <c r="BN92" s="7"/>
      <c r="BO92" s="7"/>
      <c r="BP92" s="7"/>
      <c r="BQ92" s="7"/>
    </row>
    <row r="93" spans="53:69" ht="15" customHeight="1" x14ac:dyDescent="0.2">
      <c r="BL93" s="7"/>
      <c r="BM93" s="7"/>
      <c r="BN93" s="7"/>
      <c r="BO93" s="7"/>
      <c r="BP93" s="7"/>
      <c r="BQ93" s="7"/>
    </row>
    <row r="94" spans="53:69" ht="15" customHeight="1" x14ac:dyDescent="0.2">
      <c r="BL94" s="7"/>
      <c r="BM94" s="7"/>
      <c r="BN94" s="7"/>
      <c r="BO94" s="7"/>
      <c r="BP94" s="7"/>
      <c r="BQ94" s="7"/>
    </row>
    <row r="95" spans="53:69" ht="15" customHeight="1" x14ac:dyDescent="0.2">
      <c r="BL95" s="7"/>
      <c r="BM95" s="7"/>
      <c r="BN95" s="7"/>
      <c r="BO95" s="7"/>
      <c r="BP95" s="7"/>
      <c r="BQ95" s="7"/>
    </row>
    <row r="96" spans="53:69" ht="15" customHeight="1" x14ac:dyDescent="0.2">
      <c r="BL96" s="7"/>
      <c r="BM96" s="7"/>
      <c r="BN96" s="7"/>
      <c r="BO96" s="7"/>
      <c r="BP96" s="7"/>
      <c r="BQ96" s="7"/>
    </row>
    <row r="97" spans="64:69" ht="15" customHeight="1" x14ac:dyDescent="0.2">
      <c r="BL97" s="7"/>
      <c r="BM97" s="7"/>
      <c r="BN97" s="7"/>
      <c r="BO97" s="7"/>
      <c r="BP97" s="7"/>
      <c r="BQ97" s="7"/>
    </row>
    <row r="98" spans="64:69" ht="15" customHeight="1" x14ac:dyDescent="0.2">
      <c r="BL98" s="7"/>
      <c r="BM98" s="7"/>
      <c r="BN98" s="7"/>
      <c r="BO98" s="7"/>
      <c r="BP98" s="7"/>
      <c r="BQ98" s="7"/>
    </row>
    <row r="99" spans="64:69" x14ac:dyDescent="0.2">
      <c r="BL99" s="7"/>
      <c r="BM99" s="7"/>
      <c r="BN99" s="7"/>
      <c r="BO99" s="7"/>
      <c r="BP99" s="7"/>
      <c r="BQ99" s="7"/>
    </row>
    <row r="100" spans="64:69" x14ac:dyDescent="0.2">
      <c r="BL100" s="7"/>
      <c r="BM100" s="7"/>
      <c r="BN100" s="7"/>
      <c r="BO100" s="7"/>
      <c r="BP100" s="7"/>
      <c r="BQ100" s="7"/>
    </row>
    <row r="101" spans="64:69" x14ac:dyDescent="0.2">
      <c r="BL101" s="7"/>
      <c r="BM101" s="7"/>
      <c r="BN101" s="7"/>
      <c r="BO101" s="7"/>
      <c r="BP101" s="7"/>
      <c r="BQ101" s="7"/>
    </row>
    <row r="102" spans="64:69" x14ac:dyDescent="0.2">
      <c r="BL102" s="7"/>
      <c r="BM102" s="7"/>
      <c r="BN102" s="7"/>
      <c r="BO102" s="7"/>
      <c r="BP102" s="7"/>
      <c r="BQ102" s="7"/>
    </row>
    <row r="103" spans="64:69" x14ac:dyDescent="0.2">
      <c r="BL103" s="7"/>
      <c r="BM103" s="7"/>
      <c r="BN103" s="7"/>
      <c r="BO103" s="7"/>
      <c r="BP103" s="7"/>
      <c r="BQ103" s="7"/>
    </row>
    <row r="104" spans="64:69" x14ac:dyDescent="0.2">
      <c r="BL104" s="7"/>
      <c r="BM104" s="7"/>
      <c r="BN104" s="7"/>
      <c r="BO104" s="7"/>
      <c r="BP104" s="7"/>
      <c r="BQ104" s="7"/>
    </row>
    <row r="105" spans="64:69" x14ac:dyDescent="0.2">
      <c r="BL105" s="7"/>
      <c r="BM105" s="7"/>
      <c r="BN105" s="7"/>
      <c r="BO105" s="7"/>
      <c r="BP105" s="7"/>
      <c r="BQ105" s="7"/>
    </row>
    <row r="106" spans="64:69" x14ac:dyDescent="0.2">
      <c r="BL106" s="7"/>
      <c r="BM106" s="7"/>
      <c r="BN106" s="7"/>
      <c r="BO106" s="7"/>
      <c r="BP106" s="7"/>
      <c r="BQ106" s="7"/>
    </row>
    <row r="107" spans="64:69" x14ac:dyDescent="0.2">
      <c r="BL107" s="7"/>
      <c r="BM107" s="7"/>
      <c r="BN107" s="7"/>
      <c r="BO107" s="7"/>
      <c r="BP107" s="7"/>
      <c r="BQ107" s="7"/>
    </row>
    <row r="108" spans="64:69" x14ac:dyDescent="0.2">
      <c r="BL108" s="7"/>
      <c r="BM108" s="7"/>
      <c r="BN108" s="7"/>
      <c r="BO108" s="7"/>
      <c r="BP108" s="7"/>
      <c r="BQ108" s="7"/>
    </row>
    <row r="109" spans="64:69" x14ac:dyDescent="0.2">
      <c r="BL109" s="7"/>
      <c r="BM109" s="7"/>
      <c r="BN109" s="7"/>
      <c r="BO109" s="7"/>
      <c r="BP109" s="7"/>
      <c r="BQ109" s="7"/>
    </row>
    <row r="110" spans="64:69" x14ac:dyDescent="0.2">
      <c r="BL110" s="7"/>
      <c r="BM110" s="7"/>
      <c r="BN110" s="7"/>
      <c r="BO110" s="7"/>
      <c r="BP110" s="7"/>
      <c r="BQ110" s="7"/>
    </row>
    <row r="111" spans="64:69" x14ac:dyDescent="0.2">
      <c r="BL111" s="7"/>
      <c r="BM111" s="7"/>
      <c r="BN111" s="7"/>
      <c r="BO111" s="7"/>
      <c r="BP111" s="7"/>
      <c r="BQ111" s="7"/>
    </row>
    <row r="112" spans="64:69" x14ac:dyDescent="0.2">
      <c r="BL112" s="7"/>
      <c r="BM112" s="7"/>
      <c r="BN112" s="7"/>
      <c r="BO112" s="7"/>
      <c r="BP112" s="7"/>
      <c r="BQ112" s="7"/>
    </row>
    <row r="113" spans="64:69" x14ac:dyDescent="0.2">
      <c r="BL113" s="7"/>
      <c r="BM113" s="7"/>
      <c r="BN113" s="7"/>
      <c r="BO113" s="7"/>
      <c r="BP113" s="7"/>
      <c r="BQ113" s="7"/>
    </row>
    <row r="114" spans="64:69" x14ac:dyDescent="0.2">
      <c r="BL114" s="7"/>
      <c r="BM114" s="7"/>
      <c r="BN114" s="7"/>
      <c r="BO114" s="7"/>
      <c r="BP114" s="7"/>
      <c r="BQ114" s="7"/>
    </row>
    <row r="115" spans="64:69" x14ac:dyDescent="0.2">
      <c r="BL115" s="7"/>
      <c r="BM115" s="7"/>
      <c r="BN115" s="7"/>
      <c r="BO115" s="7"/>
      <c r="BP115" s="7"/>
      <c r="BQ115" s="7"/>
    </row>
  </sheetData>
  <sheetProtection password="EF22" sheet="1" objects="1" scenarios="1"/>
  <mergeCells count="51">
    <mergeCell ref="K33:L33"/>
    <mergeCell ref="N31:O31"/>
    <mergeCell ref="N33:O33"/>
    <mergeCell ref="D31:M31"/>
    <mergeCell ref="BE7:BH7"/>
    <mergeCell ref="BE8:BH8"/>
    <mergeCell ref="T33:U33"/>
    <mergeCell ref="BB19:BH19"/>
    <mergeCell ref="BB20:BH20"/>
    <mergeCell ref="BB21:BH21"/>
    <mergeCell ref="A10:U10"/>
    <mergeCell ref="D7:F7"/>
    <mergeCell ref="S17:V17"/>
    <mergeCell ref="E33:F33"/>
    <mergeCell ref="H33:I33"/>
    <mergeCell ref="A8:U8"/>
    <mergeCell ref="Q31:R31"/>
    <mergeCell ref="BB38:BH38"/>
    <mergeCell ref="BB39:BH39"/>
    <mergeCell ref="BB49:BH49"/>
    <mergeCell ref="BB50:BH50"/>
    <mergeCell ref="AI33:AJ33"/>
    <mergeCell ref="AC33:AD33"/>
    <mergeCell ref="AF33:AG33"/>
    <mergeCell ref="W33:X33"/>
    <mergeCell ref="Q33:R33"/>
    <mergeCell ref="BC77:BC78"/>
    <mergeCell ref="AL33:AM33"/>
    <mergeCell ref="AO33:AP33"/>
    <mergeCell ref="AR33:AS33"/>
    <mergeCell ref="AU33:AV33"/>
    <mergeCell ref="BB37:BH37"/>
    <mergeCell ref="BB51:BH51"/>
    <mergeCell ref="BB71:BH71"/>
    <mergeCell ref="BB73:BH73"/>
    <mergeCell ref="BB72:BH72"/>
    <mergeCell ref="A1:Q1"/>
    <mergeCell ref="D2:Q2"/>
    <mergeCell ref="D3:Q3"/>
    <mergeCell ref="D5:M5"/>
    <mergeCell ref="A2:C2"/>
    <mergeCell ref="A3:C3"/>
    <mergeCell ref="D17:M17"/>
    <mergeCell ref="A9:U9"/>
    <mergeCell ref="S30:AT30"/>
    <mergeCell ref="T19:U19"/>
    <mergeCell ref="D30:M30"/>
    <mergeCell ref="N30:O30"/>
    <mergeCell ref="Q30:R30"/>
    <mergeCell ref="H23:J23"/>
    <mergeCell ref="H25:J25"/>
  </mergeCells>
  <phoneticPr fontId="0" type="noConversion"/>
  <dataValidations xWindow="1039" yWindow="561" count="8">
    <dataValidation type="list" allowBlank="1" showInputMessage="1" showErrorMessage="1" prompt="Select the appropriate date from the drop-down list." sqref="BB73:BH73 BB39:BH39 BB21:BH21 BB51:BH51">
      <formula1>$BM$20:$BM$21</formula1>
    </dataValidation>
    <dataValidation type="list" allowBlank="1" showInputMessage="1" showErrorMessage="1" prompt="Select the account from the drop-down list." sqref="BC25">
      <formula1>$BM$24:$BM$30</formula1>
    </dataValidation>
    <dataValidation type="list" allowBlank="1" showInputMessage="1" showErrorMessage="1" prompt="Select account from the drop-down list." sqref="BC54:BC57 BC61 BC64:BC65">
      <formula1>$BM$51:$BM$57</formula1>
    </dataValidation>
    <dataValidation type="list" allowBlank="1" showInputMessage="1" showErrorMessage="1" prompt="Select answer from the drop-down list." sqref="BC76 BC83 BC81 BC79">
      <formula1>$BM$76:$BM$82</formula1>
    </dataValidation>
    <dataValidation type="list" allowBlank="1" showInputMessage="1" showErrorMessage="1" sqref="BC77:BC78">
      <formula1>$BM$76:$BM$82</formula1>
    </dataValidation>
    <dataValidation type="list" allowBlank="1" showErrorMessage="1" prompt="Select answer from the drop-down list." sqref="BC84:BC85">
      <formula1>$BM$76:$BM$82</formula1>
    </dataValidation>
    <dataValidation type="list" allowBlank="1" showErrorMessage="1" prompt="Select the account from the drop-down list." sqref="BC26:BC31">
      <formula1>$BM$24:$BM$30</formula1>
    </dataValidation>
    <dataValidation type="list" allowBlank="1" showInputMessage="1" showErrorMessage="1" prompt="Select account from the drop-down list." sqref="BC42:BC44">
      <formula1>$BM$34:$BM$38</formula1>
    </dataValidation>
  </dataValidations>
  <pageMargins left="0.75" right="0.75" top="1" bottom="1" header="0.5" footer="0.5"/>
  <pageSetup scale="84" orientation="portrait" horizontalDpi="4294967293" verticalDpi="0" r:id="rId1"/>
  <headerFooter alignWithMargins="0"/>
  <colBreaks count="1" manualBreakCount="1">
    <brk id="52" min="6" max="49" man="1"/>
  </colBreaks>
  <ignoredErrors>
    <ignoredError sqref="A28:A30" numberStoredAsText="1"/>
    <ignoredError sqref="BS10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B360"/>
  <sheetViews>
    <sheetView showGridLines="0" tabSelected="1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2" width="2.140625" customWidth="1"/>
    <col min="13" max="13" width="8.85546875" customWidth="1"/>
    <col min="14" max="15" width="2.140625" customWidth="1"/>
    <col min="16" max="16" width="9.28515625" customWidth="1"/>
    <col min="17" max="18" width="2.140625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14062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8" width="2.140625" customWidth="1"/>
    <col min="49" max="49" width="8.85546875" customWidth="1"/>
    <col min="50" max="50" width="2.140625" customWidth="1"/>
    <col min="51" max="51" width="2.7109375" customWidth="1"/>
    <col min="52" max="52" width="3.140625" customWidth="1"/>
    <col min="53" max="53" width="4.5703125" customWidth="1"/>
    <col min="54" max="54" width="3.28515625" customWidth="1"/>
    <col min="55" max="55" width="37.7109375" customWidth="1"/>
    <col min="56" max="56" width="4.7109375" customWidth="1"/>
    <col min="57" max="57" width="9.7109375" bestFit="1" customWidth="1"/>
    <col min="58" max="58" width="4.7109375" customWidth="1"/>
    <col min="59" max="59" width="10.7109375" customWidth="1"/>
    <col min="60" max="60" width="3.5703125" customWidth="1"/>
    <col min="65" max="65" width="9.140625" hidden="1" customWidth="1"/>
    <col min="68" max="68" width="0" hidden="1" customWidth="1"/>
  </cols>
  <sheetData>
    <row r="1" spans="1:60" ht="19.5" x14ac:dyDescent="0.4">
      <c r="A1" s="225" t="s">
        <v>81</v>
      </c>
      <c r="B1" s="225"/>
      <c r="C1" s="225"/>
      <c r="D1" s="225"/>
      <c r="E1" s="22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5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88"/>
      <c r="BA1" s="96"/>
      <c r="BB1" s="88"/>
      <c r="BC1" s="88"/>
      <c r="BD1" s="97"/>
      <c r="BE1" s="88"/>
      <c r="BF1" s="88"/>
      <c r="BG1" s="88"/>
      <c r="BH1" s="88"/>
    </row>
    <row r="2" spans="1:60" ht="15" customHeight="1" x14ac:dyDescent="0.2">
      <c r="A2" s="192" t="s">
        <v>0</v>
      </c>
      <c r="B2" s="193"/>
      <c r="C2" s="194"/>
      <c r="D2" s="226" t="s">
        <v>46</v>
      </c>
      <c r="E2" s="227"/>
      <c r="F2" s="227"/>
      <c r="G2" s="227"/>
      <c r="H2" s="228"/>
      <c r="I2" s="228"/>
      <c r="J2" s="228"/>
      <c r="K2" s="228"/>
      <c r="L2" s="228"/>
      <c r="M2" s="228"/>
      <c r="N2" s="228"/>
      <c r="O2" s="228"/>
      <c r="P2" s="228"/>
      <c r="Q2" s="229"/>
      <c r="R2" s="158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88"/>
      <c r="BA2" s="88"/>
      <c r="BB2" s="88"/>
      <c r="BC2" s="88"/>
      <c r="BD2" s="97"/>
      <c r="BE2" s="88"/>
      <c r="BF2" s="88"/>
      <c r="BG2" s="88"/>
      <c r="BH2" s="88"/>
    </row>
    <row r="3" spans="1:60" ht="15" customHeight="1" x14ac:dyDescent="0.2">
      <c r="A3" s="192" t="s">
        <v>1</v>
      </c>
      <c r="B3" s="193"/>
      <c r="C3" s="194"/>
      <c r="D3" s="226"/>
      <c r="E3" s="227"/>
      <c r="F3" s="227"/>
      <c r="G3" s="227"/>
      <c r="H3" s="228"/>
      <c r="I3" s="228"/>
      <c r="J3" s="228"/>
      <c r="K3" s="228"/>
      <c r="L3" s="228"/>
      <c r="M3" s="228"/>
      <c r="N3" s="228"/>
      <c r="O3" s="228"/>
      <c r="P3" s="228"/>
      <c r="Q3" s="229"/>
      <c r="R3" s="92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</row>
    <row r="4" spans="1:60" ht="12.95" customHeight="1" x14ac:dyDescent="0.25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92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</row>
    <row r="5" spans="1:60" ht="15" customHeight="1" x14ac:dyDescent="0.2">
      <c r="A5" s="68" t="s">
        <v>66</v>
      </c>
      <c r="B5" s="88"/>
      <c r="C5" s="89"/>
      <c r="D5" s="230" t="str">
        <f>IF('Pr. 1-5B'!D7=100200,"OFF","ON")</f>
        <v>ON</v>
      </c>
      <c r="E5" s="231"/>
      <c r="F5" s="231"/>
      <c r="G5" s="231"/>
      <c r="H5" s="231"/>
      <c r="I5" s="231"/>
      <c r="J5" s="102"/>
      <c r="K5" s="102"/>
      <c r="L5" s="102"/>
      <c r="M5" s="102"/>
      <c r="N5" s="102"/>
      <c r="O5" s="102"/>
      <c r="P5" s="102"/>
      <c r="Q5" s="88"/>
      <c r="R5" s="92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</row>
    <row r="6" spans="1:60" ht="12.95" customHeight="1" x14ac:dyDescent="0.2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92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</row>
    <row r="7" spans="1:60" ht="15" customHeight="1" x14ac:dyDescent="0.2">
      <c r="A7" s="90"/>
      <c r="B7" s="88"/>
      <c r="C7" s="88"/>
      <c r="D7" s="220"/>
      <c r="E7" s="175"/>
      <c r="F7" s="175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92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</row>
    <row r="8" spans="1:60" ht="15" customHeight="1" x14ac:dyDescent="0.2">
      <c r="A8" s="223" t="s">
        <v>48</v>
      </c>
      <c r="B8" s="224"/>
      <c r="C8" s="224"/>
      <c r="D8" s="224"/>
      <c r="E8" s="224"/>
      <c r="F8" s="224"/>
      <c r="G8" s="224"/>
      <c r="H8" s="224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</row>
    <row r="9" spans="1:60" ht="15" customHeight="1" x14ac:dyDescent="0.2">
      <c r="A9" s="173" t="s">
        <v>49</v>
      </c>
      <c r="B9" s="174"/>
      <c r="C9" s="174"/>
      <c r="D9" s="174"/>
      <c r="E9" s="174"/>
      <c r="F9" s="174"/>
      <c r="G9" s="174"/>
      <c r="H9" s="174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</row>
    <row r="10" spans="1:60" ht="15" customHeight="1" x14ac:dyDescent="0.2">
      <c r="A10" s="218" t="s">
        <v>50</v>
      </c>
      <c r="B10" s="219"/>
      <c r="C10" s="219"/>
      <c r="D10" s="219"/>
      <c r="E10" s="219"/>
      <c r="F10" s="219"/>
      <c r="G10" s="219"/>
      <c r="H10" s="219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</row>
    <row r="11" spans="1:60" ht="15" customHeight="1" x14ac:dyDescent="0.2">
      <c r="A11" s="91" t="s">
        <v>67</v>
      </c>
      <c r="B11" s="88"/>
      <c r="C11" s="92"/>
      <c r="D11" s="88"/>
      <c r="E11" s="88"/>
      <c r="F11" s="88"/>
      <c r="G11" s="88"/>
      <c r="H11" s="88"/>
      <c r="I11" s="88"/>
      <c r="J11" s="88"/>
      <c r="K11" s="88"/>
      <c r="L11" s="92"/>
      <c r="M11" s="88"/>
      <c r="N11" s="88"/>
      <c r="O11" s="92"/>
      <c r="P11" s="88"/>
      <c r="Q11" s="88"/>
      <c r="R11" s="92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</row>
    <row r="12" spans="1:60" ht="12.95" customHeight="1" x14ac:dyDescent="0.2">
      <c r="A12" s="91" t="s">
        <v>114</v>
      </c>
      <c r="B12" s="88"/>
      <c r="C12" s="92"/>
      <c r="D12" s="88"/>
      <c r="E12" s="88"/>
      <c r="F12" s="88"/>
      <c r="G12" s="88"/>
      <c r="H12" s="88"/>
      <c r="I12" s="88"/>
      <c r="J12" s="88"/>
      <c r="K12" s="88"/>
      <c r="L12" s="92"/>
      <c r="M12" s="88"/>
      <c r="N12" s="88"/>
      <c r="O12" s="92"/>
      <c r="P12" s="88"/>
      <c r="Q12" s="88"/>
      <c r="R12" s="92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</row>
    <row r="13" spans="1:60" ht="12.95" customHeight="1" x14ac:dyDescent="0.2">
      <c r="A13" s="91" t="s">
        <v>62</v>
      </c>
      <c r="B13" s="88"/>
      <c r="C13" s="92"/>
      <c r="D13" s="14"/>
      <c r="E13" s="14"/>
      <c r="F13" s="14"/>
      <c r="G13" s="14"/>
      <c r="H13" s="14"/>
      <c r="I13" s="14"/>
      <c r="J13" s="14"/>
      <c r="K13" s="14"/>
      <c r="L13" s="93"/>
      <c r="M13" s="14"/>
      <c r="N13" s="14"/>
      <c r="O13" s="93"/>
      <c r="P13" s="14"/>
      <c r="Q13" s="14"/>
      <c r="R13" s="93"/>
      <c r="S13" s="14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</row>
    <row r="14" spans="1:60" ht="12.95" customHeight="1" x14ac:dyDescent="0.2">
      <c r="A14" s="91" t="s">
        <v>80</v>
      </c>
      <c r="B14" s="88"/>
      <c r="C14" s="92"/>
      <c r="D14" s="88"/>
      <c r="E14" s="88"/>
      <c r="F14" s="88"/>
      <c r="G14" s="88"/>
      <c r="H14" s="88"/>
      <c r="I14" s="88"/>
      <c r="J14" s="88"/>
      <c r="K14" s="88"/>
      <c r="L14" s="92"/>
      <c r="M14" s="88"/>
      <c r="N14" s="88"/>
      <c r="O14" s="92"/>
      <c r="P14" s="88"/>
      <c r="Q14" s="88"/>
      <c r="R14" s="92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</row>
    <row r="15" spans="1:60" ht="15" customHeight="1" x14ac:dyDescent="0.2">
      <c r="A15" s="91"/>
      <c r="B15" s="88"/>
      <c r="C15" s="92"/>
      <c r="D15" s="88"/>
      <c r="E15" s="88"/>
      <c r="F15" s="88"/>
      <c r="G15" s="88"/>
      <c r="H15" s="88"/>
      <c r="I15" s="88"/>
      <c r="J15" s="88"/>
      <c r="K15" s="88"/>
      <c r="L15" s="92"/>
      <c r="M15" s="88"/>
      <c r="N15" s="88"/>
      <c r="O15" s="92"/>
      <c r="P15" s="88"/>
      <c r="Q15" s="88"/>
      <c r="R15" s="92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</row>
    <row r="16" spans="1:60" ht="15" customHeight="1" x14ac:dyDescent="0.2">
      <c r="A16" s="154" t="s">
        <v>7</v>
      </c>
      <c r="B16" s="104"/>
      <c r="C16" s="36"/>
      <c r="D16" s="105"/>
      <c r="E16" s="105"/>
      <c r="F16" s="36"/>
      <c r="G16" s="105"/>
      <c r="H16" s="105"/>
      <c r="I16" s="36"/>
      <c r="J16" s="105"/>
      <c r="K16" s="105"/>
      <c r="L16" s="36"/>
      <c r="M16" s="105"/>
      <c r="N16" s="105"/>
      <c r="O16" s="36"/>
      <c r="P16" s="105"/>
      <c r="Q16" s="105"/>
      <c r="R16" s="36"/>
      <c r="S16" s="106"/>
      <c r="T16" s="105"/>
      <c r="U16" s="36"/>
      <c r="V16" s="106"/>
      <c r="W16" s="107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</row>
    <row r="17" spans="1:106" ht="15" customHeight="1" x14ac:dyDescent="0.2">
      <c r="A17" s="155"/>
      <c r="B17" s="108"/>
      <c r="C17" s="33"/>
      <c r="D17" s="221" t="s">
        <v>10</v>
      </c>
      <c r="E17" s="221"/>
      <c r="F17" s="221"/>
      <c r="G17" s="221"/>
      <c r="H17" s="221"/>
      <c r="I17" s="221"/>
      <c r="J17" s="221"/>
      <c r="K17" s="221"/>
      <c r="L17" s="221"/>
      <c r="M17" s="221"/>
      <c r="N17" s="177" t="s">
        <v>19</v>
      </c>
      <c r="O17" s="232"/>
      <c r="P17" s="109" t="s">
        <v>11</v>
      </c>
      <c r="Q17" s="177" t="s">
        <v>17</v>
      </c>
      <c r="R17" s="177"/>
      <c r="S17" s="221" t="s">
        <v>70</v>
      </c>
      <c r="T17" s="222"/>
      <c r="U17" s="222"/>
      <c r="V17" s="222"/>
      <c r="W17" s="9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</row>
    <row r="18" spans="1:106" ht="15" customHeight="1" x14ac:dyDescent="0.2">
      <c r="A18" s="155"/>
      <c r="B18" s="108"/>
      <c r="C18" s="33"/>
      <c r="D18" s="32"/>
      <c r="E18" s="32"/>
      <c r="F18" s="33"/>
      <c r="G18" s="32" t="s">
        <v>21</v>
      </c>
      <c r="H18" s="32"/>
      <c r="I18" s="33"/>
      <c r="J18" s="32"/>
      <c r="K18" s="32"/>
      <c r="L18" s="33"/>
      <c r="M18" s="32"/>
      <c r="N18" s="148"/>
      <c r="O18" s="33"/>
      <c r="P18" s="33" t="s">
        <v>21</v>
      </c>
      <c r="Q18" s="33"/>
      <c r="R18" s="33"/>
      <c r="S18" s="157" t="s">
        <v>85</v>
      </c>
      <c r="T18" s="33"/>
      <c r="U18" s="33"/>
      <c r="V18" s="33" t="s">
        <v>71</v>
      </c>
      <c r="W18" s="9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</row>
    <row r="19" spans="1:106" ht="12.95" customHeight="1" x14ac:dyDescent="0.2">
      <c r="A19" s="155"/>
      <c r="B19" s="108"/>
      <c r="C19" s="33"/>
      <c r="D19" s="33" t="s">
        <v>12</v>
      </c>
      <c r="E19" s="110" t="s">
        <v>17</v>
      </c>
      <c r="F19" s="110"/>
      <c r="G19" s="33" t="s">
        <v>27</v>
      </c>
      <c r="H19" s="110"/>
      <c r="I19" s="110" t="s">
        <v>17</v>
      </c>
      <c r="J19" s="33" t="s">
        <v>14</v>
      </c>
      <c r="K19" s="110"/>
      <c r="L19" s="110" t="s">
        <v>17</v>
      </c>
      <c r="M19" s="33" t="s">
        <v>22</v>
      </c>
      <c r="N19" s="236" t="s">
        <v>19</v>
      </c>
      <c r="O19" s="232"/>
      <c r="P19" s="33" t="s">
        <v>20</v>
      </c>
      <c r="Q19" s="177" t="s">
        <v>17</v>
      </c>
      <c r="R19" s="177"/>
      <c r="S19" s="33" t="s">
        <v>68</v>
      </c>
      <c r="T19" s="177" t="s">
        <v>17</v>
      </c>
      <c r="U19" s="177"/>
      <c r="V19" s="33" t="s">
        <v>72</v>
      </c>
      <c r="W19" s="9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103" t="s">
        <v>111</v>
      </c>
      <c r="BB19" s="198" t="s">
        <v>82</v>
      </c>
      <c r="BC19" s="199"/>
      <c r="BD19" s="199"/>
      <c r="BE19" s="199"/>
      <c r="BF19" s="199"/>
      <c r="BG19" s="199"/>
      <c r="BH19" s="200"/>
    </row>
    <row r="20" spans="1:106" ht="18" customHeight="1" x14ac:dyDescent="0.2">
      <c r="A20" s="155"/>
      <c r="B20" s="108"/>
      <c r="C20" s="33"/>
      <c r="D20" s="32"/>
      <c r="E20" s="32"/>
      <c r="F20" s="33"/>
      <c r="G20" s="32"/>
      <c r="H20" s="32"/>
      <c r="I20" s="33"/>
      <c r="J20" s="32"/>
      <c r="K20" s="32"/>
      <c r="L20" s="33"/>
      <c r="M20" s="32"/>
      <c r="N20" s="32"/>
      <c r="O20" s="33"/>
      <c r="P20" s="32"/>
      <c r="Q20" s="32"/>
      <c r="R20" s="33"/>
      <c r="S20" s="33"/>
      <c r="T20" s="32"/>
      <c r="U20" s="33"/>
      <c r="V20" s="33" t="s">
        <v>73</v>
      </c>
      <c r="W20" s="99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103"/>
      <c r="BB20" s="209" t="s">
        <v>2</v>
      </c>
      <c r="BC20" s="210"/>
      <c r="BD20" s="210"/>
      <c r="BE20" s="210"/>
      <c r="BF20" s="210"/>
      <c r="BG20" s="210"/>
      <c r="BH20" s="211"/>
      <c r="BM20" s="61" t="s">
        <v>101</v>
      </c>
    </row>
    <row r="21" spans="1:106" ht="15" customHeight="1" x14ac:dyDescent="0.2">
      <c r="A21" s="155"/>
      <c r="B21" s="108"/>
      <c r="C21" s="33"/>
      <c r="D21" s="111">
        <v>39000</v>
      </c>
      <c r="E21" s="35" t="str">
        <f>IF(OR(D21="",D21=Sol!D21),"","*")</f>
        <v/>
      </c>
      <c r="F21" s="33" t="s">
        <v>17</v>
      </c>
      <c r="G21" s="111">
        <v>80000</v>
      </c>
      <c r="H21" s="35" t="str">
        <f>IF(OR(G21="",G21=Sol!G21),"","*")</f>
        <v/>
      </c>
      <c r="I21" s="33" t="s">
        <v>17</v>
      </c>
      <c r="J21" s="111">
        <v>11000</v>
      </c>
      <c r="K21" s="35" t="str">
        <f>IF(OR(J21="",J21=Sol!J21),"","*")</f>
        <v/>
      </c>
      <c r="L21" s="33" t="s">
        <v>17</v>
      </c>
      <c r="M21" s="111">
        <v>50000</v>
      </c>
      <c r="N21" s="35" t="str">
        <f>IF(OR(M21="",M21=Sol!M21),"","*")</f>
        <v/>
      </c>
      <c r="O21" s="33" t="s">
        <v>19</v>
      </c>
      <c r="P21" s="111">
        <v>31500</v>
      </c>
      <c r="Q21" s="35" t="str">
        <f>IF(OR(P21="",P21=Sol!P21),"","*")</f>
        <v/>
      </c>
      <c r="R21" s="33" t="s">
        <v>17</v>
      </c>
      <c r="S21" s="111">
        <v>50000</v>
      </c>
      <c r="T21" s="177" t="s">
        <v>17</v>
      </c>
      <c r="U21" s="177"/>
      <c r="V21" s="33" t="s">
        <v>72</v>
      </c>
      <c r="W21" s="100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242" t="s">
        <v>102</v>
      </c>
      <c r="BC21" s="243"/>
      <c r="BD21" s="243"/>
      <c r="BE21" s="243"/>
      <c r="BF21" s="243"/>
      <c r="BG21" s="243"/>
      <c r="BH21" s="244"/>
      <c r="BM21" t="s">
        <v>102</v>
      </c>
    </row>
    <row r="22" spans="1:106" ht="18" customHeight="1" x14ac:dyDescent="0.2">
      <c r="A22" s="155"/>
      <c r="B22" s="108"/>
      <c r="C22" s="33"/>
      <c r="D22" s="41"/>
      <c r="E22" s="32"/>
      <c r="F22" s="33"/>
      <c r="G22" s="41"/>
      <c r="H22" s="113"/>
      <c r="I22" s="114"/>
      <c r="J22" s="113"/>
      <c r="K22" s="32"/>
      <c r="L22" s="33"/>
      <c r="M22" s="41"/>
      <c r="N22" s="32"/>
      <c r="O22" s="33"/>
      <c r="P22" s="41"/>
      <c r="Q22" s="32"/>
      <c r="R22" s="33"/>
      <c r="S22" s="33"/>
      <c r="T22" s="32"/>
      <c r="U22" s="33"/>
      <c r="V22" s="33"/>
      <c r="W22" s="100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2"/>
      <c r="BC22" s="3"/>
      <c r="BD22" s="3"/>
      <c r="BE22" s="3"/>
      <c r="BF22" s="3"/>
      <c r="BG22" s="3"/>
      <c r="BH22" s="4"/>
    </row>
    <row r="23" spans="1:106" ht="15" customHeight="1" x14ac:dyDescent="0.2">
      <c r="A23" s="155"/>
      <c r="B23" s="108"/>
      <c r="C23" s="33"/>
      <c r="D23" s="41"/>
      <c r="E23" s="32"/>
      <c r="F23" s="33"/>
      <c r="G23" s="41"/>
      <c r="H23" s="233">
        <v>180000</v>
      </c>
      <c r="I23" s="234"/>
      <c r="J23" s="235"/>
      <c r="K23" s="35" t="str">
        <f>IF(OR(H23="",H23=Sol!H23),"","*")</f>
        <v/>
      </c>
      <c r="L23" s="33"/>
      <c r="M23" s="41"/>
      <c r="N23" s="32"/>
      <c r="O23" s="33" t="s">
        <v>19</v>
      </c>
      <c r="P23" s="111">
        <v>81500</v>
      </c>
      <c r="Q23" s="35" t="str">
        <f>IF(OR(P23="",P23=Sol!P23),"","*")</f>
        <v/>
      </c>
      <c r="R23" s="33" t="s">
        <v>17</v>
      </c>
      <c r="S23" s="118" t="s">
        <v>69</v>
      </c>
      <c r="T23" s="35"/>
      <c r="U23" s="33"/>
      <c r="V23" s="33"/>
      <c r="W23" s="100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115"/>
      <c r="BC23" s="116" t="s">
        <v>33</v>
      </c>
      <c r="BD23" s="116"/>
      <c r="BE23" s="116"/>
      <c r="BF23" s="116"/>
      <c r="BG23" s="117">
        <v>110000</v>
      </c>
      <c r="BH23" s="152"/>
    </row>
    <row r="24" spans="1:106" ht="15" customHeight="1" x14ac:dyDescent="0.2">
      <c r="A24" s="155"/>
      <c r="B24" s="108"/>
      <c r="C24" s="33"/>
      <c r="D24" s="41"/>
      <c r="E24" s="32"/>
      <c r="F24" s="33"/>
      <c r="G24" s="41"/>
      <c r="H24" s="35" t="s">
        <v>3</v>
      </c>
      <c r="I24" s="33"/>
      <c r="J24" s="41"/>
      <c r="K24" s="35" t="s">
        <v>3</v>
      </c>
      <c r="L24" s="33"/>
      <c r="M24" s="41"/>
      <c r="N24" s="32"/>
      <c r="O24" s="33"/>
      <c r="P24" s="41"/>
      <c r="Q24" s="32"/>
      <c r="R24" s="33"/>
      <c r="S24" s="33"/>
      <c r="T24" s="32"/>
      <c r="U24" s="33"/>
      <c r="V24" s="33"/>
      <c r="W24" s="100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115"/>
      <c r="BC24" s="116" t="s">
        <v>45</v>
      </c>
      <c r="BD24" s="116"/>
      <c r="BE24" s="116"/>
      <c r="BF24" s="116"/>
      <c r="BG24" s="116"/>
      <c r="BH24" s="6"/>
      <c r="BM24" t="s">
        <v>34</v>
      </c>
    </row>
    <row r="25" spans="1:106" ht="15" customHeight="1" x14ac:dyDescent="0.2">
      <c r="A25" s="155"/>
      <c r="B25" s="108"/>
      <c r="C25" s="33"/>
      <c r="D25" s="41"/>
      <c r="E25" s="35" t="s">
        <v>3</v>
      </c>
      <c r="F25" s="33"/>
      <c r="G25" s="41"/>
      <c r="H25" s="233">
        <v>98500</v>
      </c>
      <c r="I25" s="234"/>
      <c r="J25" s="235"/>
      <c r="K25" s="35" t="str">
        <f>IF(OR(H25="",H25=Sol!H25),"","*")</f>
        <v/>
      </c>
      <c r="L25" s="33"/>
      <c r="M25" s="41"/>
      <c r="N25" s="32"/>
      <c r="O25" s="33" t="s">
        <v>19</v>
      </c>
      <c r="P25" s="118" t="s">
        <v>69</v>
      </c>
      <c r="Q25" s="33"/>
      <c r="R25" s="33"/>
      <c r="S25" s="33"/>
      <c r="T25" s="33"/>
      <c r="U25" s="33"/>
      <c r="V25" s="33"/>
      <c r="W25" s="52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115"/>
      <c r="BC25" s="119" t="s">
        <v>34</v>
      </c>
      <c r="BD25" s="8" t="str">
        <f>IF(OR(BC25="",BC25=Sol!BC25),"","*")</f>
        <v/>
      </c>
      <c r="BE25" s="117">
        <v>29450</v>
      </c>
      <c r="BF25" s="8"/>
      <c r="BG25" s="8"/>
      <c r="BH25" s="120"/>
      <c r="BM25" s="7" t="s">
        <v>26</v>
      </c>
      <c r="BP25" s="7"/>
    </row>
    <row r="26" spans="1:106" ht="15" customHeight="1" x14ac:dyDescent="0.2">
      <c r="A26" s="155"/>
      <c r="B26" s="121"/>
      <c r="C26" s="53"/>
      <c r="D26" s="54"/>
      <c r="E26" s="55"/>
      <c r="F26" s="53"/>
      <c r="G26" s="54"/>
      <c r="H26" s="54"/>
      <c r="I26" s="54"/>
      <c r="J26" s="54"/>
      <c r="K26" s="55"/>
      <c r="L26" s="53"/>
      <c r="M26" s="54"/>
      <c r="N26" s="56"/>
      <c r="O26" s="53"/>
      <c r="P26" s="53"/>
      <c r="Q26" s="53"/>
      <c r="R26" s="53"/>
      <c r="S26" s="53"/>
      <c r="T26" s="53"/>
      <c r="U26" s="53"/>
      <c r="V26" s="53"/>
      <c r="W26" s="57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115"/>
      <c r="BC26" s="119" t="s">
        <v>35</v>
      </c>
      <c r="BD26" s="8" t="str">
        <f>IF(OR(BC26="",BC26=Sol!BC26),"","*")</f>
        <v/>
      </c>
      <c r="BE26" s="111">
        <v>24000</v>
      </c>
      <c r="BF26" s="8"/>
      <c r="BG26" s="8"/>
      <c r="BH26" s="120"/>
      <c r="BM26" s="7" t="s">
        <v>4</v>
      </c>
      <c r="BP26" s="7"/>
    </row>
    <row r="27" spans="1:106" ht="15" customHeight="1" x14ac:dyDescent="0.2">
      <c r="A27" s="155"/>
      <c r="B27" s="88"/>
      <c r="C27" s="92"/>
      <c r="D27" s="88"/>
      <c r="E27" s="88"/>
      <c r="F27" s="88"/>
      <c r="G27" s="88"/>
      <c r="H27" s="88"/>
      <c r="I27" s="88"/>
      <c r="J27" s="88"/>
      <c r="K27" s="88"/>
      <c r="L27" s="92"/>
      <c r="M27" s="88"/>
      <c r="N27" s="88"/>
      <c r="O27" s="92"/>
      <c r="P27" s="88"/>
      <c r="Q27" s="88"/>
      <c r="R27" s="92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115"/>
      <c r="BC27" s="119" t="s">
        <v>5</v>
      </c>
      <c r="BD27" s="8" t="str">
        <f>IF(OR(BC27="",BC27=Sol!BC27),"","*")</f>
        <v/>
      </c>
      <c r="BE27" s="111">
        <v>7200</v>
      </c>
      <c r="BF27" s="8"/>
      <c r="BG27" s="8"/>
      <c r="BH27" s="120"/>
      <c r="BM27" s="7" t="s">
        <v>5</v>
      </c>
      <c r="BP27" s="7"/>
    </row>
    <row r="28" spans="1:106" ht="15" customHeight="1" x14ac:dyDescent="0.2">
      <c r="A28" s="92"/>
      <c r="B28" s="91"/>
      <c r="C28" s="92"/>
      <c r="D28" s="88"/>
      <c r="E28" s="88"/>
      <c r="F28" s="88"/>
      <c r="G28" s="88"/>
      <c r="H28" s="88"/>
      <c r="I28" s="88"/>
      <c r="J28" s="88"/>
      <c r="K28" s="88"/>
      <c r="L28" s="92"/>
      <c r="M28" s="88"/>
      <c r="N28" s="88"/>
      <c r="O28" s="92"/>
      <c r="P28" s="88"/>
      <c r="Q28" s="88"/>
      <c r="R28" s="92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115"/>
      <c r="BC28" s="119" t="s">
        <v>4</v>
      </c>
      <c r="BD28" s="8" t="str">
        <f>IF(OR(BC28="",BC28=Sol!BC28),"","*")</f>
        <v/>
      </c>
      <c r="BE28" s="111">
        <v>4000</v>
      </c>
      <c r="BF28" s="8"/>
      <c r="BG28" s="8"/>
      <c r="BH28" s="120"/>
      <c r="BM28" s="7" t="s">
        <v>36</v>
      </c>
      <c r="BN28" s="7"/>
      <c r="BO28" s="7"/>
      <c r="BP28" s="7"/>
      <c r="BQ28" s="7"/>
      <c r="BR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</row>
    <row r="29" spans="1:106" ht="15" customHeight="1" x14ac:dyDescent="0.2">
      <c r="A29" s="92"/>
      <c r="B29" s="88"/>
      <c r="C29" s="92"/>
      <c r="D29" s="88"/>
      <c r="E29" s="88"/>
      <c r="F29" s="88"/>
      <c r="G29" s="88"/>
      <c r="H29" s="88"/>
      <c r="I29" s="88"/>
      <c r="J29" s="88"/>
      <c r="K29" s="88"/>
      <c r="L29" s="92"/>
      <c r="M29" s="88"/>
      <c r="N29" s="88"/>
      <c r="O29" s="92"/>
      <c r="P29" s="88"/>
      <c r="Q29" s="88"/>
      <c r="R29" s="92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115"/>
      <c r="BC29" s="119" t="s">
        <v>36</v>
      </c>
      <c r="BD29" s="8" t="str">
        <f>IF(OR(BC29="",BC29=Sol!BC29),"","*")</f>
        <v/>
      </c>
      <c r="BE29" s="111">
        <v>2100</v>
      </c>
      <c r="BF29" s="8"/>
      <c r="BG29" s="8"/>
      <c r="BH29" s="120"/>
      <c r="BM29" s="7" t="s">
        <v>64</v>
      </c>
      <c r="BN29" s="7"/>
      <c r="BO29" s="7"/>
      <c r="BP29" s="7"/>
      <c r="BQ29" s="7"/>
      <c r="BR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</row>
    <row r="30" spans="1:106" ht="15" customHeight="1" x14ac:dyDescent="0.2">
      <c r="A30" s="154" t="s">
        <v>8</v>
      </c>
      <c r="B30" s="104"/>
      <c r="C30" s="36"/>
      <c r="D30" s="176" t="s">
        <v>10</v>
      </c>
      <c r="E30" s="176"/>
      <c r="F30" s="176"/>
      <c r="G30" s="176"/>
      <c r="H30" s="176"/>
      <c r="I30" s="176"/>
      <c r="J30" s="176"/>
      <c r="K30" s="176"/>
      <c r="L30" s="176"/>
      <c r="M30" s="176"/>
      <c r="N30" s="180" t="s">
        <v>19</v>
      </c>
      <c r="O30" s="180"/>
      <c r="P30" s="122" t="s">
        <v>11</v>
      </c>
      <c r="Q30" s="180" t="s">
        <v>17</v>
      </c>
      <c r="R30" s="180"/>
      <c r="S30" s="176" t="s">
        <v>70</v>
      </c>
      <c r="T30" s="176"/>
      <c r="U30" s="176"/>
      <c r="V30" s="176"/>
      <c r="W30" s="176"/>
      <c r="X30" s="176"/>
      <c r="Y30" s="176"/>
      <c r="Z30" s="176"/>
      <c r="AA30" s="176"/>
      <c r="AB30" s="176"/>
      <c r="AC30" s="176"/>
      <c r="AD30" s="176"/>
      <c r="AE30" s="176"/>
      <c r="AF30" s="176"/>
      <c r="AG30" s="176"/>
      <c r="AH30" s="176"/>
      <c r="AI30" s="176"/>
      <c r="AJ30" s="176"/>
      <c r="AK30" s="176"/>
      <c r="AL30" s="176"/>
      <c r="AM30" s="176"/>
      <c r="AN30" s="176"/>
      <c r="AO30" s="176"/>
      <c r="AP30" s="176"/>
      <c r="AQ30" s="176"/>
      <c r="AR30" s="176"/>
      <c r="AS30" s="176"/>
      <c r="AT30" s="176"/>
      <c r="AU30" s="123"/>
      <c r="AV30" s="123"/>
      <c r="AW30" s="123"/>
      <c r="AX30" s="123"/>
      <c r="AY30" s="124"/>
      <c r="AZ30" s="88"/>
      <c r="BA30" s="88"/>
      <c r="BB30" s="115"/>
      <c r="BC30" s="119" t="s">
        <v>64</v>
      </c>
      <c r="BD30" s="8" t="str">
        <f>IF(OR(BC30="",BC30=Sol!BC30),"","*")</f>
        <v/>
      </c>
      <c r="BE30" s="111">
        <v>1800</v>
      </c>
      <c r="BF30" s="8"/>
      <c r="BG30" s="8"/>
      <c r="BH30" s="120"/>
      <c r="BM30" s="7" t="s">
        <v>35</v>
      </c>
      <c r="BN30" s="7"/>
      <c r="BO30" s="7"/>
      <c r="BP30" s="7"/>
      <c r="BQ30" s="7"/>
      <c r="BR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</row>
    <row r="31" spans="1:106" ht="15" customHeight="1" x14ac:dyDescent="0.2">
      <c r="A31" s="92"/>
      <c r="B31" s="108"/>
      <c r="C31" s="33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77" t="s">
        <v>19</v>
      </c>
      <c r="O31" s="177"/>
      <c r="P31" s="36"/>
      <c r="Q31" s="177"/>
      <c r="R31" s="177"/>
      <c r="S31" s="125"/>
      <c r="T31" s="125"/>
      <c r="U31" s="125"/>
      <c r="V31" s="125"/>
      <c r="W31" s="125"/>
      <c r="X31" s="125"/>
      <c r="Y31" s="125"/>
      <c r="Z31" s="125"/>
      <c r="AA31" s="125"/>
      <c r="AB31" s="36" t="s">
        <v>28</v>
      </c>
      <c r="AC31" s="125"/>
      <c r="AD31" s="125"/>
      <c r="AE31" s="36" t="s">
        <v>28</v>
      </c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33"/>
      <c r="AV31" s="33"/>
      <c r="AW31" s="33"/>
      <c r="AX31" s="33"/>
      <c r="AY31" s="99"/>
      <c r="AZ31" s="88"/>
      <c r="BA31" s="88"/>
      <c r="BB31" s="115"/>
      <c r="BC31" s="119" t="s">
        <v>26</v>
      </c>
      <c r="BD31" s="8" t="str">
        <f>IF(OR(BC31="",BC31=Sol!BC31),"","*")</f>
        <v/>
      </c>
      <c r="BE31" s="126">
        <v>1300</v>
      </c>
      <c r="BF31" s="8"/>
      <c r="BG31" s="8"/>
      <c r="BH31" s="120"/>
      <c r="BN31" s="7"/>
      <c r="BO31" s="7"/>
      <c r="BP31" s="7"/>
      <c r="BQ31" s="7"/>
      <c r="BR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</row>
    <row r="32" spans="1:106" ht="15" customHeight="1" x14ac:dyDescent="0.2">
      <c r="A32" s="88"/>
      <c r="B32" s="108"/>
      <c r="C32" s="33"/>
      <c r="D32" s="32"/>
      <c r="E32" s="32"/>
      <c r="F32" s="32"/>
      <c r="G32" s="32" t="s">
        <v>21</v>
      </c>
      <c r="H32" s="32"/>
      <c r="I32" s="32"/>
      <c r="J32" s="32"/>
      <c r="K32" s="32"/>
      <c r="L32" s="33"/>
      <c r="M32" s="32"/>
      <c r="N32" s="32"/>
      <c r="O32" s="33"/>
      <c r="P32" s="33" t="s">
        <v>21</v>
      </c>
      <c r="Q32" s="33"/>
      <c r="R32" s="33"/>
      <c r="S32" s="157" t="s">
        <v>85</v>
      </c>
      <c r="T32" s="33"/>
      <c r="U32" s="33"/>
      <c r="V32" s="33" t="s">
        <v>73</v>
      </c>
      <c r="W32" s="33"/>
      <c r="X32" s="33"/>
      <c r="Y32" s="33"/>
      <c r="Z32" s="33"/>
      <c r="AA32" s="33"/>
      <c r="AB32" s="33" t="s">
        <v>29</v>
      </c>
      <c r="AC32" s="33"/>
      <c r="AD32" s="33"/>
      <c r="AE32" s="33" t="s">
        <v>29</v>
      </c>
      <c r="AF32" s="33"/>
      <c r="AG32" s="33"/>
      <c r="AH32" s="33" t="s">
        <v>30</v>
      </c>
      <c r="AI32" s="33"/>
      <c r="AJ32" s="33"/>
      <c r="AK32" s="33" t="s">
        <v>14</v>
      </c>
      <c r="AL32" s="33"/>
      <c r="AM32" s="33"/>
      <c r="AN32" s="33" t="s">
        <v>24</v>
      </c>
      <c r="AO32" s="33"/>
      <c r="AP32" s="33"/>
      <c r="AQ32" s="33" t="s">
        <v>31</v>
      </c>
      <c r="AR32" s="33"/>
      <c r="AS32" s="33"/>
      <c r="AT32" s="33" t="s">
        <v>32</v>
      </c>
      <c r="AU32" s="33"/>
      <c r="AV32" s="33"/>
      <c r="AW32" s="33" t="s">
        <v>25</v>
      </c>
      <c r="AX32" s="33"/>
      <c r="AY32" s="98"/>
      <c r="AZ32" s="88"/>
      <c r="BA32" s="88"/>
      <c r="BB32" s="115"/>
      <c r="BC32" s="9" t="s">
        <v>37</v>
      </c>
      <c r="BD32" s="9"/>
      <c r="BE32" s="116"/>
      <c r="BF32" s="116"/>
      <c r="BG32" s="127">
        <f>SUM(BE25:BE31)</f>
        <v>69850</v>
      </c>
      <c r="BH32" s="152"/>
      <c r="BN32" s="7"/>
      <c r="BO32" s="7"/>
      <c r="BP32" s="7"/>
      <c r="BQ32" s="7"/>
      <c r="BR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</row>
    <row r="33" spans="1:106" ht="15" customHeight="1" thickBot="1" x14ac:dyDescent="0.25">
      <c r="A33" s="88"/>
      <c r="B33" s="108"/>
      <c r="C33" s="33"/>
      <c r="D33" s="33" t="s">
        <v>12</v>
      </c>
      <c r="E33" s="236" t="s">
        <v>17</v>
      </c>
      <c r="F33" s="236"/>
      <c r="G33" s="33" t="s">
        <v>27</v>
      </c>
      <c r="H33" s="236" t="s">
        <v>17</v>
      </c>
      <c r="I33" s="236"/>
      <c r="J33" s="33" t="s">
        <v>14</v>
      </c>
      <c r="K33" s="236" t="s">
        <v>17</v>
      </c>
      <c r="L33" s="236"/>
      <c r="M33" s="33" t="s">
        <v>22</v>
      </c>
      <c r="N33" s="236" t="s">
        <v>19</v>
      </c>
      <c r="O33" s="236"/>
      <c r="P33" s="33" t="s">
        <v>20</v>
      </c>
      <c r="Q33" s="177" t="s">
        <v>17</v>
      </c>
      <c r="R33" s="177"/>
      <c r="S33" s="33" t="s">
        <v>68</v>
      </c>
      <c r="T33" s="177" t="s">
        <v>17</v>
      </c>
      <c r="U33" s="177"/>
      <c r="V33" s="33" t="s">
        <v>72</v>
      </c>
      <c r="W33" s="197" t="s">
        <v>86</v>
      </c>
      <c r="X33" s="177"/>
      <c r="Y33" s="33" t="s">
        <v>74</v>
      </c>
      <c r="Z33" s="159" t="s">
        <v>17</v>
      </c>
      <c r="AA33" s="33"/>
      <c r="AB33" s="33" t="s">
        <v>63</v>
      </c>
      <c r="AC33" s="197" t="s">
        <v>86</v>
      </c>
      <c r="AD33" s="177"/>
      <c r="AE33" s="33" t="s">
        <v>23</v>
      </c>
      <c r="AF33" s="197" t="s">
        <v>86</v>
      </c>
      <c r="AG33" s="177"/>
      <c r="AH33" s="33" t="s">
        <v>23</v>
      </c>
      <c r="AI33" s="197" t="s">
        <v>86</v>
      </c>
      <c r="AJ33" s="177"/>
      <c r="AK33" s="33" t="s">
        <v>23</v>
      </c>
      <c r="AL33" s="197" t="s">
        <v>86</v>
      </c>
      <c r="AM33" s="177"/>
      <c r="AN33" s="33" t="s">
        <v>23</v>
      </c>
      <c r="AO33" s="197" t="s">
        <v>86</v>
      </c>
      <c r="AP33" s="177"/>
      <c r="AQ33" s="33" t="s">
        <v>23</v>
      </c>
      <c r="AR33" s="197" t="s">
        <v>86</v>
      </c>
      <c r="AS33" s="177"/>
      <c r="AT33" s="33" t="s">
        <v>23</v>
      </c>
      <c r="AU33" s="197" t="s">
        <v>86</v>
      </c>
      <c r="AV33" s="177"/>
      <c r="AW33" s="33" t="s">
        <v>23</v>
      </c>
      <c r="AX33" s="33"/>
      <c r="AY33" s="98"/>
      <c r="AZ33" s="88"/>
      <c r="BA33" s="88"/>
      <c r="BB33" s="115"/>
      <c r="BC33" s="116" t="s">
        <v>6</v>
      </c>
      <c r="BD33" s="116"/>
      <c r="BE33" s="116"/>
      <c r="BF33" s="116"/>
      <c r="BG33" s="128">
        <f>BG23-BG32</f>
        <v>40150</v>
      </c>
      <c r="BH33" s="152"/>
      <c r="BM33" s="7"/>
      <c r="BN33" s="7"/>
      <c r="BO33" s="7"/>
      <c r="BP33" s="7"/>
      <c r="BQ33" s="7"/>
      <c r="BR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</row>
    <row r="34" spans="1:106" ht="15" customHeight="1" thickTop="1" x14ac:dyDescent="0.2">
      <c r="A34" s="88"/>
      <c r="B34" s="108"/>
      <c r="C34" s="33"/>
      <c r="D34" s="32"/>
      <c r="E34" s="32"/>
      <c r="F34" s="33"/>
      <c r="G34" s="32"/>
      <c r="H34" s="32"/>
      <c r="I34" s="33"/>
      <c r="J34" s="32"/>
      <c r="K34" s="32"/>
      <c r="L34" s="33"/>
      <c r="M34" s="32"/>
      <c r="N34" s="32"/>
      <c r="O34" s="33"/>
      <c r="P34" s="32"/>
      <c r="Q34" s="32"/>
      <c r="R34" s="33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99"/>
      <c r="AZ34" s="88"/>
      <c r="BA34" s="88"/>
      <c r="BB34" s="115"/>
      <c r="BC34" s="116"/>
      <c r="BD34" s="116"/>
      <c r="BE34" s="116"/>
      <c r="BF34" s="116"/>
      <c r="BG34" s="116"/>
      <c r="BH34" s="6"/>
      <c r="BM34" s="7" t="s">
        <v>108</v>
      </c>
      <c r="BN34" s="7"/>
      <c r="BO34" s="7"/>
      <c r="BP34" s="7"/>
      <c r="BQ34" s="7"/>
      <c r="BR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</row>
    <row r="35" spans="1:106" ht="15" customHeight="1" x14ac:dyDescent="0.2">
      <c r="A35" s="88"/>
      <c r="B35" s="108" t="s">
        <v>16</v>
      </c>
      <c r="C35" s="49"/>
      <c r="D35" s="49">
        <v>39000</v>
      </c>
      <c r="E35" s="35"/>
      <c r="F35" s="49"/>
      <c r="G35" s="49">
        <v>80000</v>
      </c>
      <c r="H35" s="35"/>
      <c r="I35" s="49"/>
      <c r="J35" s="49">
        <v>11000</v>
      </c>
      <c r="K35" s="35"/>
      <c r="L35" s="49"/>
      <c r="M35" s="49">
        <v>50000</v>
      </c>
      <c r="N35" s="35"/>
      <c r="O35" s="49"/>
      <c r="P35" s="49">
        <v>31500</v>
      </c>
      <c r="Q35" s="35"/>
      <c r="R35" s="49"/>
      <c r="S35" s="49">
        <v>50000</v>
      </c>
      <c r="T35" s="35"/>
      <c r="U35" s="49"/>
      <c r="V35" s="75">
        <v>98500</v>
      </c>
      <c r="W35" s="35"/>
      <c r="X35" s="49"/>
      <c r="Y35" s="75">
        <v>0</v>
      </c>
      <c r="Z35" s="35"/>
      <c r="AA35" s="49"/>
      <c r="AB35" s="75">
        <v>0</v>
      </c>
      <c r="AC35" s="35"/>
      <c r="AD35" s="49"/>
      <c r="AE35" s="75">
        <v>0</v>
      </c>
      <c r="AF35" s="35"/>
      <c r="AG35" s="49"/>
      <c r="AH35" s="75">
        <v>0</v>
      </c>
      <c r="AI35" s="35"/>
      <c r="AJ35" s="49"/>
      <c r="AK35" s="75">
        <v>0</v>
      </c>
      <c r="AL35" s="35"/>
      <c r="AM35" s="49"/>
      <c r="AN35" s="75">
        <v>0</v>
      </c>
      <c r="AO35" s="35"/>
      <c r="AP35" s="49"/>
      <c r="AQ35" s="75">
        <v>0</v>
      </c>
      <c r="AR35" s="35"/>
      <c r="AS35" s="49"/>
      <c r="AT35" s="75">
        <v>0</v>
      </c>
      <c r="AU35" s="35"/>
      <c r="AV35" s="49"/>
      <c r="AW35" s="75">
        <v>0</v>
      </c>
      <c r="AX35" s="35"/>
      <c r="AY35" s="99"/>
      <c r="AZ35" s="88"/>
      <c r="BA35" s="88"/>
      <c r="BB35" s="129"/>
      <c r="BC35" s="130"/>
      <c r="BD35" s="130"/>
      <c r="BE35" s="130"/>
      <c r="BF35" s="130"/>
      <c r="BG35" s="130"/>
      <c r="BH35" s="131"/>
      <c r="BM35" s="7" t="s">
        <v>74</v>
      </c>
      <c r="BN35" s="7"/>
      <c r="BO35" s="7"/>
      <c r="BP35" s="7"/>
      <c r="BQ35" s="7"/>
      <c r="BR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</row>
    <row r="36" spans="1:106" ht="15" customHeight="1" x14ac:dyDescent="0.2">
      <c r="A36" s="88"/>
      <c r="B36" s="108" t="s">
        <v>89</v>
      </c>
      <c r="C36" s="49" t="s">
        <v>17</v>
      </c>
      <c r="D36" s="49">
        <v>21000</v>
      </c>
      <c r="E36" s="35"/>
      <c r="F36" s="49"/>
      <c r="G36" s="49">
        <v>0</v>
      </c>
      <c r="H36" s="35"/>
      <c r="I36" s="49"/>
      <c r="J36" s="49">
        <v>0</v>
      </c>
      <c r="K36" s="35"/>
      <c r="L36" s="49"/>
      <c r="M36" s="49">
        <v>0</v>
      </c>
      <c r="N36" s="35"/>
      <c r="O36" s="49"/>
      <c r="P36" s="49">
        <v>0</v>
      </c>
      <c r="Q36" s="35"/>
      <c r="R36" s="49" t="s">
        <v>17</v>
      </c>
      <c r="S36" s="49">
        <v>21000</v>
      </c>
      <c r="T36" s="35"/>
      <c r="U36" s="49"/>
      <c r="V36" s="49">
        <v>0</v>
      </c>
      <c r="W36" s="35"/>
      <c r="X36" s="49"/>
      <c r="Y36" s="49">
        <v>0</v>
      </c>
      <c r="Z36" s="35"/>
      <c r="AA36" s="49"/>
      <c r="AB36" s="49">
        <v>0</v>
      </c>
      <c r="AC36" s="35"/>
      <c r="AD36" s="49"/>
      <c r="AE36" s="49">
        <v>0</v>
      </c>
      <c r="AF36" s="35"/>
      <c r="AG36" s="49"/>
      <c r="AH36" s="49">
        <v>0</v>
      </c>
      <c r="AI36" s="35"/>
      <c r="AJ36" s="49"/>
      <c r="AK36" s="49">
        <v>0</v>
      </c>
      <c r="AL36" s="35"/>
      <c r="AM36" s="49"/>
      <c r="AN36" s="49">
        <v>0</v>
      </c>
      <c r="AO36" s="35"/>
      <c r="AP36" s="49"/>
      <c r="AQ36" s="49">
        <v>0</v>
      </c>
      <c r="AR36" s="35"/>
      <c r="AS36" s="49"/>
      <c r="AT36" s="49">
        <v>0</v>
      </c>
      <c r="AU36" s="35"/>
      <c r="AV36" s="49"/>
      <c r="AW36" s="49">
        <v>0</v>
      </c>
      <c r="AX36" s="35"/>
      <c r="AY36" s="99"/>
      <c r="AZ36" s="88"/>
      <c r="BA36" s="88"/>
      <c r="BB36" s="88"/>
      <c r="BC36" s="88"/>
      <c r="BD36" s="88"/>
      <c r="BE36" s="88"/>
      <c r="BF36" s="88"/>
      <c r="BG36" s="88"/>
      <c r="BH36" s="88"/>
      <c r="BM36" t="s">
        <v>6</v>
      </c>
      <c r="BN36" s="7"/>
      <c r="BO36" s="7"/>
      <c r="BP36" s="7"/>
      <c r="BQ36" s="7"/>
      <c r="BR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</row>
    <row r="37" spans="1:106" ht="15" customHeight="1" x14ac:dyDescent="0.2">
      <c r="A37" s="88"/>
      <c r="B37" s="108" t="s">
        <v>16</v>
      </c>
      <c r="C37" s="50"/>
      <c r="D37" s="49">
        <f>D35+D36</f>
        <v>60000</v>
      </c>
      <c r="E37" s="35"/>
      <c r="F37" s="50"/>
      <c r="G37" s="49">
        <v>80000</v>
      </c>
      <c r="H37" s="35"/>
      <c r="I37" s="50"/>
      <c r="J37" s="49">
        <v>11000</v>
      </c>
      <c r="K37" s="35"/>
      <c r="L37" s="50"/>
      <c r="M37" s="49">
        <v>50000</v>
      </c>
      <c r="N37" s="35"/>
      <c r="O37" s="50"/>
      <c r="P37" s="49">
        <v>31500</v>
      </c>
      <c r="Q37" s="35"/>
      <c r="R37" s="51"/>
      <c r="S37" s="49">
        <f>S35+S36</f>
        <v>71000</v>
      </c>
      <c r="T37" s="35"/>
      <c r="U37" s="51"/>
      <c r="V37" s="49">
        <v>98500</v>
      </c>
      <c r="W37" s="35"/>
      <c r="X37" s="51"/>
      <c r="Y37" s="49">
        <v>0</v>
      </c>
      <c r="Z37" s="35"/>
      <c r="AA37" s="51"/>
      <c r="AB37" s="49">
        <v>0</v>
      </c>
      <c r="AC37" s="35"/>
      <c r="AD37" s="51"/>
      <c r="AE37" s="49">
        <v>0</v>
      </c>
      <c r="AF37" s="35"/>
      <c r="AG37" s="51"/>
      <c r="AH37" s="49">
        <v>0</v>
      </c>
      <c r="AI37" s="35"/>
      <c r="AJ37" s="51"/>
      <c r="AK37" s="49">
        <v>0</v>
      </c>
      <c r="AL37" s="35"/>
      <c r="AM37" s="51"/>
      <c r="AN37" s="49">
        <v>0</v>
      </c>
      <c r="AO37" s="35"/>
      <c r="AP37" s="51"/>
      <c r="AQ37" s="49">
        <v>0</v>
      </c>
      <c r="AR37" s="35"/>
      <c r="AS37" s="51"/>
      <c r="AT37" s="49">
        <v>0</v>
      </c>
      <c r="AU37" s="35"/>
      <c r="AV37" s="51"/>
      <c r="AW37" s="49">
        <v>0</v>
      </c>
      <c r="AX37" s="35"/>
      <c r="AY37" s="99"/>
      <c r="AZ37" s="88"/>
      <c r="BA37" s="132" t="s">
        <v>90</v>
      </c>
      <c r="BB37" s="198" t="s">
        <v>82</v>
      </c>
      <c r="BC37" s="199"/>
      <c r="BD37" s="199"/>
      <c r="BE37" s="199"/>
      <c r="BF37" s="199"/>
      <c r="BG37" s="199"/>
      <c r="BH37" s="199"/>
      <c r="BI37" s="156"/>
      <c r="BM37" t="s">
        <v>107</v>
      </c>
      <c r="BN37" s="7"/>
      <c r="BO37" s="7"/>
      <c r="BP37" s="7"/>
      <c r="BQ37" s="7"/>
      <c r="BR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</row>
    <row r="38" spans="1:106" ht="15" customHeight="1" x14ac:dyDescent="0.2">
      <c r="A38" s="88"/>
      <c r="B38" s="108" t="s">
        <v>90</v>
      </c>
      <c r="C38" s="112" t="s">
        <v>18</v>
      </c>
      <c r="D38" s="133">
        <v>35000</v>
      </c>
      <c r="E38" s="35"/>
      <c r="F38" s="134"/>
      <c r="G38" s="133">
        <v>0</v>
      </c>
      <c r="H38" s="35"/>
      <c r="I38" s="134"/>
      <c r="J38" s="133">
        <v>0</v>
      </c>
      <c r="K38" s="35"/>
      <c r="L38" s="112" t="s">
        <v>17</v>
      </c>
      <c r="M38" s="133">
        <v>35000</v>
      </c>
      <c r="N38" s="35"/>
      <c r="O38" s="134"/>
      <c r="P38" s="133">
        <v>0</v>
      </c>
      <c r="Q38" s="35"/>
      <c r="R38" s="134"/>
      <c r="S38" s="133">
        <v>0</v>
      </c>
      <c r="T38" s="35"/>
      <c r="U38" s="134"/>
      <c r="V38" s="133">
        <v>0</v>
      </c>
      <c r="W38" s="35"/>
      <c r="X38" s="149"/>
      <c r="Y38" s="133">
        <v>0</v>
      </c>
      <c r="Z38" s="35"/>
      <c r="AA38" s="149"/>
      <c r="AB38" s="133">
        <v>0</v>
      </c>
      <c r="AC38" s="35"/>
      <c r="AD38" s="135"/>
      <c r="AE38" s="133">
        <v>0</v>
      </c>
      <c r="AF38" s="35"/>
      <c r="AG38" s="135"/>
      <c r="AH38" s="133">
        <v>0</v>
      </c>
      <c r="AI38" s="35"/>
      <c r="AJ38" s="135"/>
      <c r="AK38" s="133">
        <v>0</v>
      </c>
      <c r="AL38" s="35"/>
      <c r="AM38" s="135"/>
      <c r="AN38" s="133">
        <v>0</v>
      </c>
      <c r="AO38" s="35"/>
      <c r="AP38" s="135"/>
      <c r="AQ38" s="133">
        <v>0</v>
      </c>
      <c r="AR38" s="35"/>
      <c r="AS38" s="135"/>
      <c r="AT38" s="133">
        <v>0</v>
      </c>
      <c r="AU38" s="35"/>
      <c r="AV38" s="135"/>
      <c r="AW38" s="133">
        <v>0</v>
      </c>
      <c r="AX38" s="35" t="str">
        <f>IF(OR(AW38="",AW38=Sol!AW38),"","*")</f>
        <v/>
      </c>
      <c r="AY38" s="99"/>
      <c r="AZ38" s="88"/>
      <c r="BA38" s="11"/>
      <c r="BB38" s="209" t="s">
        <v>75</v>
      </c>
      <c r="BC38" s="210"/>
      <c r="BD38" s="210"/>
      <c r="BE38" s="210"/>
      <c r="BF38" s="210"/>
      <c r="BG38" s="210"/>
      <c r="BH38" s="210"/>
      <c r="BI38" s="156"/>
      <c r="BM38" s="7" t="s">
        <v>37</v>
      </c>
      <c r="BN38" s="7"/>
      <c r="BO38" s="7"/>
      <c r="BP38" s="7"/>
      <c r="BQ38" s="7"/>
      <c r="BR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</row>
    <row r="39" spans="1:106" ht="15" customHeight="1" x14ac:dyDescent="0.2">
      <c r="A39" s="88"/>
      <c r="B39" s="108" t="s">
        <v>16</v>
      </c>
      <c r="C39" s="31"/>
      <c r="D39" s="136">
        <f>D37-D38</f>
        <v>25000</v>
      </c>
      <c r="E39" s="35"/>
      <c r="F39" s="31"/>
      <c r="G39" s="136">
        <v>80000</v>
      </c>
      <c r="H39" s="35"/>
      <c r="I39" s="31"/>
      <c r="J39" s="136">
        <v>11000</v>
      </c>
      <c r="K39" s="35"/>
      <c r="L39" s="31"/>
      <c r="M39" s="136">
        <v>85000</v>
      </c>
      <c r="N39" s="35"/>
      <c r="O39" s="31"/>
      <c r="P39" s="136">
        <v>31500</v>
      </c>
      <c r="Q39" s="35"/>
      <c r="R39" s="31"/>
      <c r="S39" s="136">
        <v>71000</v>
      </c>
      <c r="T39" s="35"/>
      <c r="U39" s="31"/>
      <c r="V39" s="136">
        <v>98500</v>
      </c>
      <c r="W39" s="35"/>
      <c r="X39" s="150"/>
      <c r="Y39" s="136">
        <v>0</v>
      </c>
      <c r="Z39" s="35"/>
      <c r="AA39" s="150"/>
      <c r="AB39" s="136">
        <v>0</v>
      </c>
      <c r="AC39" s="35"/>
      <c r="AD39" s="31"/>
      <c r="AE39" s="136">
        <v>0</v>
      </c>
      <c r="AF39" s="35"/>
      <c r="AG39" s="38"/>
      <c r="AH39" s="136">
        <v>0</v>
      </c>
      <c r="AI39" s="35"/>
      <c r="AJ39" s="38"/>
      <c r="AK39" s="136">
        <v>0</v>
      </c>
      <c r="AL39" s="35"/>
      <c r="AM39" s="38"/>
      <c r="AN39" s="136">
        <v>0</v>
      </c>
      <c r="AO39" s="35"/>
      <c r="AP39" s="38"/>
      <c r="AQ39" s="136">
        <v>0</v>
      </c>
      <c r="AR39" s="35"/>
      <c r="AS39" s="38"/>
      <c r="AT39" s="136">
        <v>0</v>
      </c>
      <c r="AU39" s="35"/>
      <c r="AV39" s="38"/>
      <c r="AW39" s="136">
        <v>0</v>
      </c>
      <c r="AX39" s="35" t="str">
        <f>IF(OR(AW39="",AW39=Sol!AW39),"","*")</f>
        <v/>
      </c>
      <c r="AY39" s="99"/>
      <c r="AZ39" s="88"/>
      <c r="BA39" s="11"/>
      <c r="BB39" s="242" t="s">
        <v>102</v>
      </c>
      <c r="BC39" s="243"/>
      <c r="BD39" s="243"/>
      <c r="BE39" s="243"/>
      <c r="BF39" s="243"/>
      <c r="BG39" s="243"/>
      <c r="BH39" s="243"/>
      <c r="BI39" s="156"/>
      <c r="BM39" s="7"/>
      <c r="BN39" s="7"/>
      <c r="BO39" s="7"/>
      <c r="BP39" s="7"/>
      <c r="BQ39" s="7"/>
      <c r="BR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</row>
    <row r="40" spans="1:106" ht="15" customHeight="1" x14ac:dyDescent="0.2">
      <c r="A40" s="88"/>
      <c r="B40" s="108" t="s">
        <v>91</v>
      </c>
      <c r="C40" s="112" t="s">
        <v>18</v>
      </c>
      <c r="D40" s="133">
        <v>4000</v>
      </c>
      <c r="E40" s="35"/>
      <c r="F40" s="134"/>
      <c r="G40" s="133">
        <v>0</v>
      </c>
      <c r="H40" s="35"/>
      <c r="I40" s="134"/>
      <c r="J40" s="133">
        <v>0</v>
      </c>
      <c r="K40" s="35"/>
      <c r="L40" s="134"/>
      <c r="M40" s="133">
        <v>0</v>
      </c>
      <c r="N40" s="35"/>
      <c r="O40" s="134"/>
      <c r="P40" s="133">
        <v>0</v>
      </c>
      <c r="Q40" s="35"/>
      <c r="R40" s="134"/>
      <c r="S40" s="133">
        <v>0</v>
      </c>
      <c r="T40" s="35"/>
      <c r="U40" s="134"/>
      <c r="V40" s="133">
        <v>0</v>
      </c>
      <c r="W40" s="35"/>
      <c r="X40" s="112"/>
      <c r="Y40" s="133">
        <v>0</v>
      </c>
      <c r="Z40" s="35"/>
      <c r="AA40" s="112"/>
      <c r="AB40" s="133">
        <v>0</v>
      </c>
      <c r="AC40" s="35"/>
      <c r="AD40" s="134"/>
      <c r="AE40" s="133">
        <v>0</v>
      </c>
      <c r="AF40" s="35"/>
      <c r="AG40" s="135"/>
      <c r="AH40" s="133">
        <v>0</v>
      </c>
      <c r="AI40" s="35"/>
      <c r="AJ40" s="112"/>
      <c r="AK40" s="133">
        <v>0</v>
      </c>
      <c r="AL40" s="35"/>
      <c r="AM40" s="135" t="s">
        <v>18</v>
      </c>
      <c r="AN40" s="133">
        <v>4000</v>
      </c>
      <c r="AO40" s="35"/>
      <c r="AP40" s="135"/>
      <c r="AQ40" s="133">
        <v>0</v>
      </c>
      <c r="AR40" s="35"/>
      <c r="AS40" s="135"/>
      <c r="AT40" s="133">
        <v>0</v>
      </c>
      <c r="AU40" s="35"/>
      <c r="AV40" s="135"/>
      <c r="AW40" s="133">
        <v>0</v>
      </c>
      <c r="AX40" s="35" t="str">
        <f>IF(OR(AW40="",AW40=Sol!AW40),"","*")</f>
        <v/>
      </c>
      <c r="AY40" s="99"/>
      <c r="AZ40" s="88"/>
      <c r="BA40" s="11"/>
      <c r="BB40" s="2"/>
      <c r="BC40" s="3"/>
      <c r="BD40" s="3"/>
      <c r="BE40" s="3"/>
      <c r="BF40" s="3"/>
      <c r="BG40" s="3"/>
      <c r="BH40" s="3"/>
      <c r="BI40" s="156"/>
      <c r="BM40" s="7"/>
      <c r="BN40" s="7"/>
      <c r="BO40" s="7"/>
      <c r="BP40" s="7"/>
      <c r="BQ40" s="7"/>
      <c r="BR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</row>
    <row r="41" spans="1:106" ht="15" customHeight="1" x14ac:dyDescent="0.2">
      <c r="A41" s="88"/>
      <c r="B41" s="108" t="s">
        <v>16</v>
      </c>
      <c r="C41" s="31"/>
      <c r="D41" s="136">
        <f>D39-D40</f>
        <v>21000</v>
      </c>
      <c r="E41" s="35"/>
      <c r="F41" s="31"/>
      <c r="G41" s="136">
        <v>80000</v>
      </c>
      <c r="H41" s="35"/>
      <c r="I41" s="31"/>
      <c r="J41" s="136">
        <v>11000</v>
      </c>
      <c r="K41" s="35"/>
      <c r="L41" s="31"/>
      <c r="M41" s="136">
        <v>85000</v>
      </c>
      <c r="N41" s="35"/>
      <c r="O41" s="31"/>
      <c r="P41" s="136">
        <v>31500</v>
      </c>
      <c r="Q41" s="35"/>
      <c r="R41" s="31"/>
      <c r="S41" s="136">
        <v>71000</v>
      </c>
      <c r="T41" s="35"/>
      <c r="U41" s="31"/>
      <c r="V41" s="136">
        <v>98500</v>
      </c>
      <c r="W41" s="35"/>
      <c r="X41" s="150"/>
      <c r="Y41" s="136">
        <v>0</v>
      </c>
      <c r="Z41" s="35"/>
      <c r="AA41" s="150"/>
      <c r="AB41" s="136">
        <v>0</v>
      </c>
      <c r="AC41" s="35"/>
      <c r="AD41" s="31"/>
      <c r="AE41" s="136">
        <v>0</v>
      </c>
      <c r="AF41" s="35"/>
      <c r="AG41" s="38"/>
      <c r="AH41" s="136">
        <v>0</v>
      </c>
      <c r="AI41" s="35"/>
      <c r="AJ41" s="38"/>
      <c r="AK41" s="136">
        <v>0</v>
      </c>
      <c r="AL41" s="35"/>
      <c r="AM41" s="38"/>
      <c r="AN41" s="136">
        <v>-4000</v>
      </c>
      <c r="AO41" s="35"/>
      <c r="AP41" s="38"/>
      <c r="AQ41" s="136">
        <v>0</v>
      </c>
      <c r="AR41" s="35"/>
      <c r="AS41" s="38"/>
      <c r="AT41" s="136">
        <v>0</v>
      </c>
      <c r="AU41" s="35"/>
      <c r="AV41" s="38"/>
      <c r="AW41" s="136">
        <v>0</v>
      </c>
      <c r="AX41" s="35" t="str">
        <f>IF(OR(AW41="",AW41=Sol!AW41),"","*")</f>
        <v/>
      </c>
      <c r="AY41" s="99"/>
      <c r="AZ41" s="88"/>
      <c r="BA41" s="11"/>
      <c r="BB41" s="115"/>
      <c r="BC41" s="116" t="s">
        <v>103</v>
      </c>
      <c r="BD41" s="116"/>
      <c r="BE41" s="116"/>
      <c r="BF41" s="116"/>
      <c r="BG41" s="117">
        <v>98500</v>
      </c>
      <c r="BH41" s="165"/>
      <c r="BI41" s="161"/>
      <c r="BM41" s="7"/>
      <c r="BN41" s="7"/>
      <c r="BO41" s="7"/>
      <c r="BP41" s="7"/>
      <c r="BQ41" s="7"/>
      <c r="BR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</row>
    <row r="42" spans="1:106" ht="15" customHeight="1" x14ac:dyDescent="0.2">
      <c r="A42" s="88"/>
      <c r="B42" s="108" t="s">
        <v>92</v>
      </c>
      <c r="C42" s="112"/>
      <c r="D42" s="133">
        <v>0</v>
      </c>
      <c r="E42" s="35"/>
      <c r="F42" s="112" t="s">
        <v>17</v>
      </c>
      <c r="G42" s="133">
        <v>72000</v>
      </c>
      <c r="H42" s="35"/>
      <c r="I42" s="134"/>
      <c r="J42" s="133">
        <v>0</v>
      </c>
      <c r="K42" s="35"/>
      <c r="L42" s="134"/>
      <c r="M42" s="133">
        <v>0</v>
      </c>
      <c r="N42" s="35"/>
      <c r="O42" s="134"/>
      <c r="P42" s="133">
        <v>0</v>
      </c>
      <c r="Q42" s="35"/>
      <c r="R42" s="134"/>
      <c r="S42" s="133">
        <v>0</v>
      </c>
      <c r="T42" s="35"/>
      <c r="U42" s="134"/>
      <c r="V42" s="133">
        <v>0</v>
      </c>
      <c r="W42" s="35"/>
      <c r="X42" s="149"/>
      <c r="Y42" s="133">
        <v>0</v>
      </c>
      <c r="Z42" s="35"/>
      <c r="AA42" s="112" t="s">
        <v>17</v>
      </c>
      <c r="AB42" s="133">
        <v>72000</v>
      </c>
      <c r="AC42" s="35"/>
      <c r="AD42" s="134"/>
      <c r="AE42" s="133">
        <v>0</v>
      </c>
      <c r="AF42" s="35"/>
      <c r="AG42" s="135"/>
      <c r="AH42" s="133">
        <v>0</v>
      </c>
      <c r="AI42" s="35"/>
      <c r="AJ42" s="112"/>
      <c r="AK42" s="133">
        <v>0</v>
      </c>
      <c r="AL42" s="35"/>
      <c r="AM42" s="135"/>
      <c r="AN42" s="133">
        <v>0</v>
      </c>
      <c r="AO42" s="35"/>
      <c r="AP42" s="135"/>
      <c r="AQ42" s="133">
        <v>0</v>
      </c>
      <c r="AR42" s="35"/>
      <c r="AS42" s="135"/>
      <c r="AT42" s="133">
        <v>0</v>
      </c>
      <c r="AU42" s="35"/>
      <c r="AV42" s="135"/>
      <c r="AW42" s="133">
        <v>0</v>
      </c>
      <c r="AX42" s="35" t="str">
        <f>IF(OR(AW42="",AW42=Sol!AW42),"","*")</f>
        <v/>
      </c>
      <c r="AY42" s="99"/>
      <c r="AZ42" s="88"/>
      <c r="BA42" s="12"/>
      <c r="BB42" s="115"/>
      <c r="BC42" s="137" t="s">
        <v>6</v>
      </c>
      <c r="BD42" s="8"/>
      <c r="BE42" s="117">
        <v>40150</v>
      </c>
      <c r="BF42" s="8"/>
      <c r="BG42" s="116"/>
      <c r="BH42" s="8"/>
      <c r="BI42" s="161"/>
      <c r="BM42" s="7"/>
      <c r="BN42" s="7"/>
      <c r="BO42" s="7"/>
      <c r="BP42" s="7"/>
      <c r="BQ42" s="7"/>
      <c r="BR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</row>
    <row r="43" spans="1:106" ht="15" customHeight="1" x14ac:dyDescent="0.2">
      <c r="A43" s="88"/>
      <c r="B43" s="108" t="s">
        <v>16</v>
      </c>
      <c r="C43" s="31"/>
      <c r="D43" s="136">
        <f>D41-D42</f>
        <v>21000</v>
      </c>
      <c r="E43" s="35"/>
      <c r="F43" s="31"/>
      <c r="G43" s="136">
        <f>G41+G42</f>
        <v>152000</v>
      </c>
      <c r="H43" s="35"/>
      <c r="I43" s="31"/>
      <c r="J43" s="136">
        <v>11000</v>
      </c>
      <c r="K43" s="35"/>
      <c r="L43" s="31"/>
      <c r="M43" s="136">
        <v>85000</v>
      </c>
      <c r="N43" s="35"/>
      <c r="O43" s="31"/>
      <c r="P43" s="136">
        <v>31500</v>
      </c>
      <c r="Q43" s="35"/>
      <c r="R43" s="31"/>
      <c r="S43" s="136">
        <v>71000</v>
      </c>
      <c r="T43" s="35"/>
      <c r="U43" s="31"/>
      <c r="V43" s="136">
        <v>98500</v>
      </c>
      <c r="W43" s="35"/>
      <c r="X43" s="150"/>
      <c r="Y43" s="136">
        <v>0</v>
      </c>
      <c r="Z43" s="35"/>
      <c r="AA43" s="150"/>
      <c r="AB43" s="136">
        <v>72000</v>
      </c>
      <c r="AC43" s="35"/>
      <c r="AD43" s="31"/>
      <c r="AE43" s="136">
        <v>0</v>
      </c>
      <c r="AF43" s="35"/>
      <c r="AG43" s="38"/>
      <c r="AH43" s="136">
        <v>0</v>
      </c>
      <c r="AI43" s="35"/>
      <c r="AJ43" s="38"/>
      <c r="AK43" s="136">
        <v>0</v>
      </c>
      <c r="AL43" s="35"/>
      <c r="AM43" s="38"/>
      <c r="AN43" s="136">
        <v>-4000</v>
      </c>
      <c r="AO43" s="35"/>
      <c r="AP43" s="38"/>
      <c r="AQ43" s="136">
        <v>0</v>
      </c>
      <c r="AR43" s="35"/>
      <c r="AS43" s="38"/>
      <c r="AT43" s="136">
        <v>0</v>
      </c>
      <c r="AU43" s="35"/>
      <c r="AV43" s="38"/>
      <c r="AW43" s="136">
        <v>0</v>
      </c>
      <c r="AX43" s="35" t="str">
        <f>IF(OR(AW43="",AW43=Sol!AW43),"","*")</f>
        <v/>
      </c>
      <c r="AY43" s="99"/>
      <c r="AZ43" s="88"/>
      <c r="BA43" s="12"/>
      <c r="BB43" s="115"/>
      <c r="BC43" s="137" t="s">
        <v>74</v>
      </c>
      <c r="BD43" s="8"/>
      <c r="BE43" s="126">
        <v>-5000</v>
      </c>
      <c r="BF43" s="8"/>
      <c r="BG43" s="8"/>
      <c r="BH43" s="8"/>
      <c r="BI43" s="161"/>
      <c r="BM43" s="7"/>
      <c r="BN43" s="7"/>
      <c r="BO43" s="7"/>
      <c r="BP43" s="7"/>
      <c r="BQ43" s="7"/>
      <c r="BR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</row>
    <row r="44" spans="1:106" ht="15" customHeight="1" x14ac:dyDescent="0.2">
      <c r="A44" s="88"/>
      <c r="B44" s="108" t="s">
        <v>93</v>
      </c>
      <c r="C44" s="112" t="s">
        <v>18</v>
      </c>
      <c r="D44" s="133">
        <v>20000</v>
      </c>
      <c r="E44" s="35"/>
      <c r="F44" s="134"/>
      <c r="G44" s="133">
        <v>0</v>
      </c>
      <c r="H44" s="35"/>
      <c r="I44" s="112"/>
      <c r="J44" s="133">
        <v>0</v>
      </c>
      <c r="K44" s="35"/>
      <c r="L44" s="134"/>
      <c r="M44" s="133">
        <v>0</v>
      </c>
      <c r="N44" s="35"/>
      <c r="O44" s="112" t="s">
        <v>18</v>
      </c>
      <c r="P44" s="133">
        <v>20000</v>
      </c>
      <c r="Q44" s="35"/>
      <c r="R44" s="134"/>
      <c r="S44" s="133">
        <v>0</v>
      </c>
      <c r="T44" s="35"/>
      <c r="U44" s="134"/>
      <c r="V44" s="133">
        <v>0</v>
      </c>
      <c r="W44" s="35"/>
      <c r="X44" s="149"/>
      <c r="Y44" s="133">
        <v>0</v>
      </c>
      <c r="Z44" s="35"/>
      <c r="AA44" s="149"/>
      <c r="AB44" s="133">
        <v>0</v>
      </c>
      <c r="AC44" s="35"/>
      <c r="AD44" s="134"/>
      <c r="AE44" s="133">
        <v>0</v>
      </c>
      <c r="AF44" s="35"/>
      <c r="AG44" s="135"/>
      <c r="AH44" s="133">
        <v>0</v>
      </c>
      <c r="AI44" s="35"/>
      <c r="AJ44" s="135"/>
      <c r="AK44" s="133">
        <v>0</v>
      </c>
      <c r="AL44" s="35"/>
      <c r="AM44" s="135"/>
      <c r="AN44" s="133">
        <v>0</v>
      </c>
      <c r="AO44" s="35"/>
      <c r="AP44" s="135"/>
      <c r="AQ44" s="133">
        <v>0</v>
      </c>
      <c r="AR44" s="35"/>
      <c r="AS44" s="135"/>
      <c r="AT44" s="133">
        <v>0</v>
      </c>
      <c r="AU44" s="35"/>
      <c r="AV44" s="135"/>
      <c r="AW44" s="133">
        <v>0</v>
      </c>
      <c r="AX44" s="35" t="str">
        <f>IF(OR(AW44="",AW44=Sol!AW44),"","*")</f>
        <v/>
      </c>
      <c r="AY44" s="99"/>
      <c r="AZ44" s="88"/>
      <c r="BA44" s="12"/>
      <c r="BB44" s="115"/>
      <c r="BC44" s="137" t="s">
        <v>108</v>
      </c>
      <c r="BD44" s="8"/>
      <c r="BE44" s="116"/>
      <c r="BF44" s="116"/>
      <c r="BG44" s="139">
        <f>BE42+BE43</f>
        <v>35150</v>
      </c>
      <c r="BH44" s="165"/>
      <c r="BI44" s="161"/>
      <c r="BM44" s="7"/>
      <c r="BN44" s="7"/>
      <c r="BO44" s="7"/>
      <c r="BP44" s="7"/>
      <c r="BQ44" s="7"/>
      <c r="BR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</row>
    <row r="45" spans="1:106" ht="15" customHeight="1" thickBot="1" x14ac:dyDescent="0.25">
      <c r="A45" s="88"/>
      <c r="B45" s="108" t="s">
        <v>16</v>
      </c>
      <c r="C45" s="31"/>
      <c r="D45" s="136">
        <f>D43-D44</f>
        <v>1000</v>
      </c>
      <c r="E45" s="35"/>
      <c r="F45" s="31"/>
      <c r="G45" s="136">
        <v>152000</v>
      </c>
      <c r="H45" s="35"/>
      <c r="I45" s="31"/>
      <c r="J45" s="136">
        <f>J43+J44</f>
        <v>11000</v>
      </c>
      <c r="K45" s="35"/>
      <c r="L45" s="31"/>
      <c r="M45" s="136">
        <v>85000</v>
      </c>
      <c r="N45" s="35"/>
      <c r="O45" s="31"/>
      <c r="P45" s="136">
        <v>11500</v>
      </c>
      <c r="Q45" s="35"/>
      <c r="R45" s="31"/>
      <c r="S45" s="136">
        <v>71000</v>
      </c>
      <c r="T45" s="35"/>
      <c r="U45" s="31"/>
      <c r="V45" s="136">
        <v>98500</v>
      </c>
      <c r="W45" s="35"/>
      <c r="X45" s="150"/>
      <c r="Y45" s="136">
        <v>0</v>
      </c>
      <c r="Z45" s="35"/>
      <c r="AA45" s="150"/>
      <c r="AB45" s="136">
        <v>72000</v>
      </c>
      <c r="AC45" s="35"/>
      <c r="AD45" s="31"/>
      <c r="AE45" s="136">
        <v>0</v>
      </c>
      <c r="AF45" s="35"/>
      <c r="AG45" s="38"/>
      <c r="AH45" s="136">
        <v>0</v>
      </c>
      <c r="AI45" s="35"/>
      <c r="AJ45" s="38"/>
      <c r="AK45" s="136">
        <v>0</v>
      </c>
      <c r="AL45" s="35"/>
      <c r="AM45" s="38"/>
      <c r="AN45" s="136">
        <v>-4000</v>
      </c>
      <c r="AO45" s="35"/>
      <c r="AP45" s="38"/>
      <c r="AQ45" s="136">
        <v>0</v>
      </c>
      <c r="AR45" s="35"/>
      <c r="AS45" s="38"/>
      <c r="AT45" s="136">
        <v>0</v>
      </c>
      <c r="AU45" s="35"/>
      <c r="AV45" s="38"/>
      <c r="AW45" s="136">
        <v>0</v>
      </c>
      <c r="AX45" s="35" t="str">
        <f>IF(OR(AW45="",AW45=Sol!AW45),"","*")</f>
        <v/>
      </c>
      <c r="AY45" s="99"/>
      <c r="AZ45" s="88"/>
      <c r="BA45" s="12"/>
      <c r="BB45" s="115"/>
      <c r="BC45" s="116" t="s">
        <v>104</v>
      </c>
      <c r="BD45" s="116"/>
      <c r="BE45" s="116"/>
      <c r="BF45" s="116"/>
      <c r="BG45" s="128">
        <f>BG41+BG44</f>
        <v>133650</v>
      </c>
      <c r="BH45" s="165"/>
      <c r="BI45" s="161"/>
      <c r="BM45" s="7"/>
      <c r="BN45" s="7"/>
      <c r="BO45" s="7"/>
      <c r="BP45" s="7"/>
      <c r="BQ45" s="7"/>
      <c r="BR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</row>
    <row r="46" spans="1:106" ht="15" customHeight="1" thickTop="1" x14ac:dyDescent="0.2">
      <c r="A46" s="88"/>
      <c r="B46" s="108" t="s">
        <v>94</v>
      </c>
      <c r="C46" s="112"/>
      <c r="D46" s="133">
        <v>0</v>
      </c>
      <c r="E46" s="35"/>
      <c r="F46" s="134"/>
      <c r="G46" s="133">
        <v>0</v>
      </c>
      <c r="H46" s="35"/>
      <c r="I46" s="112" t="s">
        <v>17</v>
      </c>
      <c r="J46" s="133">
        <v>8000</v>
      </c>
      <c r="K46" s="35"/>
      <c r="L46" s="134"/>
      <c r="M46" s="133">
        <v>0</v>
      </c>
      <c r="N46" s="35"/>
      <c r="O46" s="112" t="s">
        <v>17</v>
      </c>
      <c r="P46" s="133">
        <v>8000</v>
      </c>
      <c r="Q46" s="35"/>
      <c r="R46" s="134"/>
      <c r="S46" s="133">
        <v>0</v>
      </c>
      <c r="T46" s="35"/>
      <c r="U46" s="134"/>
      <c r="V46" s="133">
        <v>0</v>
      </c>
      <c r="W46" s="35"/>
      <c r="X46" s="149"/>
      <c r="Y46" s="133">
        <v>0</v>
      </c>
      <c r="Z46" s="35"/>
      <c r="AA46" s="149"/>
      <c r="AB46" s="133">
        <v>0</v>
      </c>
      <c r="AC46" s="35"/>
      <c r="AD46" s="134"/>
      <c r="AE46" s="133">
        <v>0</v>
      </c>
      <c r="AF46" s="35"/>
      <c r="AG46" s="135"/>
      <c r="AH46" s="133">
        <v>0</v>
      </c>
      <c r="AI46" s="35"/>
      <c r="AJ46" s="135"/>
      <c r="AK46" s="133">
        <v>0</v>
      </c>
      <c r="AL46" s="35"/>
      <c r="AM46" s="135"/>
      <c r="AN46" s="133">
        <v>0</v>
      </c>
      <c r="AO46" s="35"/>
      <c r="AP46" s="135"/>
      <c r="AQ46" s="133">
        <v>0</v>
      </c>
      <c r="AR46" s="35"/>
      <c r="AS46" s="135"/>
      <c r="AT46" s="133">
        <v>0</v>
      </c>
      <c r="AU46" s="35"/>
      <c r="AV46" s="135"/>
      <c r="AW46" s="133">
        <v>0</v>
      </c>
      <c r="AX46" s="35" t="str">
        <f>IF(OR(AW46="",AW46=Sol!AW46),"","*")</f>
        <v/>
      </c>
      <c r="AY46" s="99"/>
      <c r="AZ46" s="88"/>
      <c r="BA46" s="13"/>
      <c r="BB46" s="129"/>
      <c r="BC46" s="130"/>
      <c r="BD46" s="130"/>
      <c r="BE46" s="130"/>
      <c r="BF46" s="130"/>
      <c r="BG46" s="130"/>
      <c r="BH46" s="130"/>
      <c r="BI46" s="161"/>
      <c r="BM46" s="7"/>
      <c r="BN46" s="7"/>
      <c r="BO46" s="7"/>
      <c r="BP46" s="7"/>
      <c r="BQ46" s="7"/>
      <c r="BR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</row>
    <row r="47" spans="1:106" ht="15" customHeight="1" x14ac:dyDescent="0.2">
      <c r="A47" s="88"/>
      <c r="B47" s="108" t="s">
        <v>16</v>
      </c>
      <c r="C47" s="31"/>
      <c r="D47" s="136">
        <f>D45-D46</f>
        <v>1000</v>
      </c>
      <c r="E47" s="35"/>
      <c r="F47" s="31"/>
      <c r="G47" s="136">
        <v>152000</v>
      </c>
      <c r="H47" s="35"/>
      <c r="I47" s="31"/>
      <c r="J47" s="136">
        <v>19000</v>
      </c>
      <c r="K47" s="35"/>
      <c r="L47" s="31"/>
      <c r="M47" s="136">
        <v>85000</v>
      </c>
      <c r="N47" s="35"/>
      <c r="O47" s="31"/>
      <c r="P47" s="136">
        <v>19500</v>
      </c>
      <c r="Q47" s="35"/>
      <c r="R47" s="31"/>
      <c r="S47" s="136">
        <v>71000</v>
      </c>
      <c r="T47" s="35"/>
      <c r="U47" s="31"/>
      <c r="V47" s="136">
        <v>98500</v>
      </c>
      <c r="W47" s="35"/>
      <c r="X47" s="150"/>
      <c r="Y47" s="136">
        <v>0</v>
      </c>
      <c r="Z47" s="35"/>
      <c r="AA47" s="150"/>
      <c r="AB47" s="136">
        <v>72000</v>
      </c>
      <c r="AC47" s="35"/>
      <c r="AD47" s="31"/>
      <c r="AE47" s="136">
        <v>0</v>
      </c>
      <c r="AF47" s="35"/>
      <c r="AG47" s="38"/>
      <c r="AH47" s="136">
        <v>0</v>
      </c>
      <c r="AI47" s="35"/>
      <c r="AJ47" s="38"/>
      <c r="AK47" s="136">
        <v>0</v>
      </c>
      <c r="AL47" s="35"/>
      <c r="AM47" s="38"/>
      <c r="AN47" s="136">
        <v>-4000</v>
      </c>
      <c r="AO47" s="35"/>
      <c r="AP47" s="38"/>
      <c r="AQ47" s="136">
        <v>0</v>
      </c>
      <c r="AR47" s="35"/>
      <c r="AS47" s="38"/>
      <c r="AT47" s="136">
        <v>0</v>
      </c>
      <c r="AU47" s="35"/>
      <c r="AV47" s="38"/>
      <c r="AW47" s="136">
        <v>0</v>
      </c>
      <c r="AX47" s="35" t="str">
        <f>IF(OR(AW47="",AW47=Sol!AW47),"","*")</f>
        <v/>
      </c>
      <c r="AY47" s="99"/>
      <c r="AZ47" s="88"/>
      <c r="BA47" s="13"/>
      <c r="BB47" s="88"/>
      <c r="BC47" s="88"/>
      <c r="BD47" s="88"/>
      <c r="BE47" s="88"/>
      <c r="BF47" s="88"/>
      <c r="BG47" s="88"/>
      <c r="BH47" s="88"/>
      <c r="BI47" s="88"/>
      <c r="BM47" s="7"/>
      <c r="BN47" s="7"/>
      <c r="BO47" s="7"/>
      <c r="BP47" s="7"/>
      <c r="BQ47" s="7"/>
      <c r="BR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</row>
    <row r="48" spans="1:106" ht="15" customHeight="1" x14ac:dyDescent="0.2">
      <c r="A48" s="88"/>
      <c r="B48" s="108" t="s">
        <v>95</v>
      </c>
      <c r="C48" s="112" t="s">
        <v>17</v>
      </c>
      <c r="D48" s="133">
        <v>38000</v>
      </c>
      <c r="E48" s="35"/>
      <c r="F48" s="112"/>
      <c r="G48" s="133">
        <v>0</v>
      </c>
      <c r="H48" s="35"/>
      <c r="I48" s="134"/>
      <c r="J48" s="133">
        <v>0</v>
      </c>
      <c r="K48" s="35"/>
      <c r="L48" s="134"/>
      <c r="M48" s="133">
        <v>0</v>
      </c>
      <c r="N48" s="35"/>
      <c r="O48" s="134"/>
      <c r="P48" s="133">
        <v>0</v>
      </c>
      <c r="Q48" s="35"/>
      <c r="R48" s="134"/>
      <c r="S48" s="133">
        <v>0</v>
      </c>
      <c r="T48" s="35"/>
      <c r="U48" s="134"/>
      <c r="V48" s="133">
        <v>0</v>
      </c>
      <c r="W48" s="35"/>
      <c r="X48" s="149"/>
      <c r="Y48" s="133"/>
      <c r="Z48" s="35"/>
      <c r="AA48" s="149" t="s">
        <v>17</v>
      </c>
      <c r="AB48" s="133">
        <v>38000</v>
      </c>
      <c r="AC48" s="35"/>
      <c r="AD48" s="134"/>
      <c r="AE48" s="133">
        <v>0</v>
      </c>
      <c r="AF48" s="35"/>
      <c r="AG48" s="135"/>
      <c r="AH48" s="133">
        <v>0</v>
      </c>
      <c r="AI48" s="35"/>
      <c r="AJ48" s="135"/>
      <c r="AK48" s="133">
        <v>0</v>
      </c>
      <c r="AL48" s="35"/>
      <c r="AM48" s="135"/>
      <c r="AN48" s="133">
        <v>0</v>
      </c>
      <c r="AO48" s="35"/>
      <c r="AP48" s="135"/>
      <c r="AQ48" s="133">
        <v>0</v>
      </c>
      <c r="AR48" s="35"/>
      <c r="AS48" s="135"/>
      <c r="AT48" s="133">
        <v>0</v>
      </c>
      <c r="AU48" s="35"/>
      <c r="AV48" s="135"/>
      <c r="AW48" s="133">
        <v>0</v>
      </c>
      <c r="AX48" s="35" t="str">
        <f>IF(OR(AW48="",AW48=Sol!AW48),"","*")</f>
        <v/>
      </c>
      <c r="AY48" s="99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M48" s="7"/>
      <c r="BN48" s="7"/>
      <c r="BO48" s="7"/>
      <c r="BP48" s="7"/>
      <c r="BQ48" s="7"/>
      <c r="BR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</row>
    <row r="49" spans="1:106" ht="15" customHeight="1" x14ac:dyDescent="0.2">
      <c r="A49" s="88"/>
      <c r="B49" s="108" t="s">
        <v>16</v>
      </c>
      <c r="C49" s="31"/>
      <c r="D49" s="136">
        <f>D47+D48</f>
        <v>39000</v>
      </c>
      <c r="E49" s="35"/>
      <c r="F49" s="31"/>
      <c r="G49" s="136">
        <f>G47+G48</f>
        <v>152000</v>
      </c>
      <c r="H49" s="35"/>
      <c r="I49" s="31"/>
      <c r="J49" s="136">
        <v>19000</v>
      </c>
      <c r="K49" s="35"/>
      <c r="L49" s="31"/>
      <c r="M49" s="136">
        <v>85000</v>
      </c>
      <c r="N49" s="35"/>
      <c r="O49" s="31"/>
      <c r="P49" s="136">
        <v>19500</v>
      </c>
      <c r="Q49" s="35"/>
      <c r="R49" s="31"/>
      <c r="S49" s="136">
        <v>71000</v>
      </c>
      <c r="T49" s="35"/>
      <c r="U49" s="31"/>
      <c r="V49" s="136">
        <v>98500</v>
      </c>
      <c r="W49" s="35"/>
      <c r="X49" s="150"/>
      <c r="Y49" s="136">
        <v>0</v>
      </c>
      <c r="Z49" s="35"/>
      <c r="AA49" s="150"/>
      <c r="AB49" s="136">
        <v>110000</v>
      </c>
      <c r="AC49" s="35"/>
      <c r="AD49" s="31"/>
      <c r="AE49" s="136">
        <v>0</v>
      </c>
      <c r="AF49" s="35"/>
      <c r="AG49" s="38"/>
      <c r="AH49" s="136">
        <v>0</v>
      </c>
      <c r="AI49" s="35"/>
      <c r="AJ49" s="38"/>
      <c r="AK49" s="136">
        <v>0</v>
      </c>
      <c r="AL49" s="35"/>
      <c r="AM49" s="38"/>
      <c r="AN49" s="136">
        <v>-4000</v>
      </c>
      <c r="AO49" s="35"/>
      <c r="AP49" s="38"/>
      <c r="AQ49" s="136">
        <v>0</v>
      </c>
      <c r="AR49" s="35"/>
      <c r="AS49" s="38"/>
      <c r="AT49" s="136">
        <v>0</v>
      </c>
      <c r="AU49" s="35"/>
      <c r="AV49" s="38"/>
      <c r="AW49" s="136">
        <v>0</v>
      </c>
      <c r="AX49" s="35" t="str">
        <f>IF(OR(AW49="",AW49=Sol!AW49),"","*")</f>
        <v/>
      </c>
      <c r="AY49" s="99"/>
      <c r="AZ49" s="88"/>
      <c r="BA49" s="132" t="s">
        <v>91</v>
      </c>
      <c r="BB49" s="198" t="s">
        <v>82</v>
      </c>
      <c r="BC49" s="199"/>
      <c r="BD49" s="199"/>
      <c r="BE49" s="199"/>
      <c r="BF49" s="199"/>
      <c r="BG49" s="199"/>
      <c r="BH49" s="199"/>
      <c r="BI49" s="161"/>
      <c r="BM49" s="7"/>
      <c r="BN49" s="7"/>
      <c r="BO49" s="7"/>
      <c r="BP49" s="7"/>
      <c r="BQ49" s="7"/>
      <c r="BR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</row>
    <row r="50" spans="1:106" ht="15" customHeight="1" x14ac:dyDescent="0.2">
      <c r="A50" s="88"/>
      <c r="B50" s="108" t="s">
        <v>96</v>
      </c>
      <c r="C50" s="112" t="s">
        <v>17</v>
      </c>
      <c r="D50" s="133">
        <v>77000</v>
      </c>
      <c r="E50" s="35"/>
      <c r="F50" s="134" t="s">
        <v>18</v>
      </c>
      <c r="G50" s="133">
        <v>77000</v>
      </c>
      <c r="H50" s="35"/>
      <c r="I50" s="134"/>
      <c r="J50" s="133">
        <v>0</v>
      </c>
      <c r="K50" s="35"/>
      <c r="L50" s="134"/>
      <c r="M50" s="133">
        <v>0</v>
      </c>
      <c r="N50" s="35"/>
      <c r="O50" s="112"/>
      <c r="P50" s="133">
        <v>0</v>
      </c>
      <c r="Q50" s="35"/>
      <c r="R50" s="134"/>
      <c r="S50" s="133"/>
      <c r="T50" s="35"/>
      <c r="U50" s="134"/>
      <c r="V50" s="133">
        <v>0</v>
      </c>
      <c r="W50" s="35"/>
      <c r="X50" s="149"/>
      <c r="Y50" s="133">
        <v>0</v>
      </c>
      <c r="Z50" s="35"/>
      <c r="AA50" s="149"/>
      <c r="AB50" s="133">
        <v>0</v>
      </c>
      <c r="AC50" s="35"/>
      <c r="AD50" s="112"/>
      <c r="AE50" s="133">
        <v>0</v>
      </c>
      <c r="AF50" s="35"/>
      <c r="AG50" s="135"/>
      <c r="AH50" s="133">
        <v>0</v>
      </c>
      <c r="AI50" s="35"/>
      <c r="AJ50" s="135"/>
      <c r="AK50" s="133">
        <v>0</v>
      </c>
      <c r="AL50" s="35"/>
      <c r="AM50" s="135"/>
      <c r="AN50" s="133">
        <v>0</v>
      </c>
      <c r="AO50" s="35"/>
      <c r="AP50" s="135"/>
      <c r="AQ50" s="133">
        <v>0</v>
      </c>
      <c r="AR50" s="35"/>
      <c r="AS50" s="135"/>
      <c r="AT50" s="133">
        <v>0</v>
      </c>
      <c r="AU50" s="35"/>
      <c r="AV50" s="135"/>
      <c r="AW50" s="133">
        <v>0</v>
      </c>
      <c r="AX50" s="35" t="str">
        <f>IF(OR(AW50="",AW50=Sol!AW50),"","*")</f>
        <v/>
      </c>
      <c r="AY50" s="99"/>
      <c r="AZ50" s="88"/>
      <c r="BA50" s="88"/>
      <c r="BB50" s="206" t="s">
        <v>9</v>
      </c>
      <c r="BC50" s="207"/>
      <c r="BD50" s="207"/>
      <c r="BE50" s="207"/>
      <c r="BF50" s="207"/>
      <c r="BG50" s="207"/>
      <c r="BH50" s="207"/>
      <c r="BI50" s="161"/>
      <c r="BM50" s="7"/>
      <c r="BN50" s="7"/>
      <c r="BO50" s="7"/>
      <c r="BP50" s="7"/>
      <c r="BQ50" s="7"/>
      <c r="BR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</row>
    <row r="51" spans="1:106" ht="15" customHeight="1" x14ac:dyDescent="0.2">
      <c r="A51" s="88"/>
      <c r="B51" s="108" t="s">
        <v>16</v>
      </c>
      <c r="C51" s="31"/>
      <c r="D51" s="136">
        <f>D49+D50</f>
        <v>116000</v>
      </c>
      <c r="E51" s="35"/>
      <c r="F51" s="31"/>
      <c r="G51" s="136">
        <f>G49-G50</f>
        <v>75000</v>
      </c>
      <c r="H51" s="35"/>
      <c r="I51" s="31"/>
      <c r="J51" s="136">
        <v>19000</v>
      </c>
      <c r="K51" s="35"/>
      <c r="L51" s="31"/>
      <c r="M51" s="136">
        <v>85000</v>
      </c>
      <c r="N51" s="35"/>
      <c r="O51" s="31"/>
      <c r="P51" s="136">
        <v>19500</v>
      </c>
      <c r="Q51" s="35"/>
      <c r="R51" s="31"/>
      <c r="S51" s="136">
        <v>71000</v>
      </c>
      <c r="T51" s="35"/>
      <c r="U51" s="31"/>
      <c r="V51" s="136">
        <v>98500</v>
      </c>
      <c r="W51" s="35"/>
      <c r="X51" s="150"/>
      <c r="Y51" s="136">
        <v>0</v>
      </c>
      <c r="Z51" s="35"/>
      <c r="AA51" s="150"/>
      <c r="AB51" s="136">
        <v>110000</v>
      </c>
      <c r="AC51" s="35"/>
      <c r="AD51" s="38"/>
      <c r="AE51" s="136">
        <v>0</v>
      </c>
      <c r="AF51" s="35"/>
      <c r="AG51" s="38"/>
      <c r="AH51" s="136">
        <v>0</v>
      </c>
      <c r="AI51" s="35"/>
      <c r="AJ51" s="38"/>
      <c r="AK51" s="136">
        <v>0</v>
      </c>
      <c r="AL51" s="35"/>
      <c r="AM51" s="38"/>
      <c r="AN51" s="136">
        <v>-4000</v>
      </c>
      <c r="AO51" s="35"/>
      <c r="AP51" s="38"/>
      <c r="AQ51" s="136">
        <v>0</v>
      </c>
      <c r="AR51" s="35"/>
      <c r="AS51" s="38"/>
      <c r="AT51" s="136">
        <v>0</v>
      </c>
      <c r="AU51" s="35"/>
      <c r="AV51" s="38"/>
      <c r="AW51" s="136">
        <v>0</v>
      </c>
      <c r="AX51" s="35" t="str">
        <f>IF(OR(AW51="",AW51=Sol!AW51),"","*")</f>
        <v/>
      </c>
      <c r="AY51" s="99"/>
      <c r="AZ51" s="88"/>
      <c r="BA51" s="88"/>
      <c r="BB51" s="245" t="s">
        <v>101</v>
      </c>
      <c r="BC51" s="246"/>
      <c r="BD51" s="246"/>
      <c r="BE51" s="246"/>
      <c r="BF51" s="246"/>
      <c r="BG51" s="246"/>
      <c r="BH51" s="246"/>
      <c r="BI51" s="162"/>
      <c r="BM51" s="7" t="s">
        <v>13</v>
      </c>
      <c r="BN51" s="7"/>
      <c r="BO51" s="7"/>
      <c r="BP51" s="7" t="s">
        <v>13</v>
      </c>
      <c r="BQ51" s="7"/>
      <c r="BR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</row>
    <row r="52" spans="1:106" ht="15" customHeight="1" x14ac:dyDescent="0.2">
      <c r="A52" s="88"/>
      <c r="B52" s="108" t="s">
        <v>97</v>
      </c>
      <c r="C52" s="112"/>
      <c r="D52" s="133">
        <v>0</v>
      </c>
      <c r="E52" s="35"/>
      <c r="F52" s="134"/>
      <c r="G52" s="133">
        <v>0</v>
      </c>
      <c r="H52" s="35"/>
      <c r="I52" s="134"/>
      <c r="J52" s="133">
        <v>0</v>
      </c>
      <c r="K52" s="35"/>
      <c r="L52" s="134"/>
      <c r="M52" s="133">
        <v>0</v>
      </c>
      <c r="N52" s="35"/>
      <c r="O52" s="112" t="s">
        <v>17</v>
      </c>
      <c r="P52" s="133">
        <v>29450</v>
      </c>
      <c r="Q52" s="35"/>
      <c r="R52" s="134"/>
      <c r="S52" s="133">
        <v>0</v>
      </c>
      <c r="T52" s="35"/>
      <c r="U52" s="134"/>
      <c r="V52" s="133">
        <v>0</v>
      </c>
      <c r="W52" s="35"/>
      <c r="X52" s="149"/>
      <c r="Y52" s="133">
        <v>0</v>
      </c>
      <c r="Z52" s="35"/>
      <c r="AA52" s="149"/>
      <c r="AB52" s="133">
        <v>0</v>
      </c>
      <c r="AC52" s="35"/>
      <c r="AD52" s="135" t="s">
        <v>18</v>
      </c>
      <c r="AE52" s="133">
        <v>29450</v>
      </c>
      <c r="AF52" s="35"/>
      <c r="AG52" s="112"/>
      <c r="AH52" s="133">
        <v>0</v>
      </c>
      <c r="AI52" s="35"/>
      <c r="AJ52" s="135"/>
      <c r="AK52" s="133">
        <v>0</v>
      </c>
      <c r="AL52" s="35"/>
      <c r="AM52" s="112"/>
      <c r="AN52" s="133">
        <v>0</v>
      </c>
      <c r="AO52" s="35"/>
      <c r="AP52" s="112"/>
      <c r="AQ52" s="133">
        <v>0</v>
      </c>
      <c r="AR52" s="35"/>
      <c r="AS52" s="112"/>
      <c r="AT52" s="133">
        <v>0</v>
      </c>
      <c r="AU52" s="35"/>
      <c r="AV52" s="112"/>
      <c r="AW52" s="133">
        <v>0</v>
      </c>
      <c r="AX52" s="35"/>
      <c r="AY52" s="99"/>
      <c r="AZ52" s="88"/>
      <c r="BA52" s="88"/>
      <c r="BB52" s="2"/>
      <c r="BC52" s="3"/>
      <c r="BD52" s="3"/>
      <c r="BE52" s="3"/>
      <c r="BF52" s="3"/>
      <c r="BG52" s="3"/>
      <c r="BH52" s="3"/>
      <c r="BI52" s="161"/>
      <c r="BM52" s="7" t="s">
        <v>65</v>
      </c>
      <c r="BN52" s="7"/>
      <c r="BO52" s="7"/>
      <c r="BP52" s="7" t="s">
        <v>65</v>
      </c>
      <c r="BQ52" s="7"/>
      <c r="BR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</row>
    <row r="53" spans="1:106" ht="15" customHeight="1" x14ac:dyDescent="0.2">
      <c r="A53" s="88"/>
      <c r="B53" s="108" t="s">
        <v>16</v>
      </c>
      <c r="C53" s="31"/>
      <c r="D53" s="136">
        <f>D51-D52</f>
        <v>116000</v>
      </c>
      <c r="E53" s="35"/>
      <c r="F53" s="31"/>
      <c r="G53" s="136">
        <f>G51+G52</f>
        <v>75000</v>
      </c>
      <c r="H53" s="35"/>
      <c r="I53" s="31"/>
      <c r="J53" s="136">
        <v>19000</v>
      </c>
      <c r="K53" s="35"/>
      <c r="L53" s="31"/>
      <c r="M53" s="136">
        <v>85000</v>
      </c>
      <c r="N53" s="35"/>
      <c r="O53" s="31"/>
      <c r="P53" s="136">
        <v>48950</v>
      </c>
      <c r="Q53" s="35"/>
      <c r="R53" s="31"/>
      <c r="S53" s="136">
        <v>71000</v>
      </c>
      <c r="T53" s="35"/>
      <c r="U53" s="31"/>
      <c r="V53" s="136">
        <v>98500</v>
      </c>
      <c r="W53" s="35"/>
      <c r="X53" s="150"/>
      <c r="Y53" s="136">
        <v>0</v>
      </c>
      <c r="Z53" s="35"/>
      <c r="AA53" s="150"/>
      <c r="AB53" s="136">
        <v>110000</v>
      </c>
      <c r="AC53" s="35"/>
      <c r="AD53" s="38"/>
      <c r="AE53" s="136">
        <v>-29450</v>
      </c>
      <c r="AF53" s="35"/>
      <c r="AG53" s="38"/>
      <c r="AH53" s="136">
        <v>0</v>
      </c>
      <c r="AI53" s="35"/>
      <c r="AJ53" s="38"/>
      <c r="AK53" s="136">
        <v>0</v>
      </c>
      <c r="AL53" s="35"/>
      <c r="AM53" s="38"/>
      <c r="AN53" s="136">
        <v>-4000</v>
      </c>
      <c r="AO53" s="35"/>
      <c r="AP53" s="38"/>
      <c r="AQ53" s="136">
        <v>0</v>
      </c>
      <c r="AR53" s="35"/>
      <c r="AS53" s="38"/>
      <c r="AT53" s="136">
        <v>0</v>
      </c>
      <c r="AU53" s="35"/>
      <c r="AV53" s="38"/>
      <c r="AW53" s="136">
        <v>0</v>
      </c>
      <c r="AX53" s="35"/>
      <c r="AY53" s="99"/>
      <c r="AZ53" s="88"/>
      <c r="BA53" s="88"/>
      <c r="BB53" s="115"/>
      <c r="BC53" s="140" t="s">
        <v>10</v>
      </c>
      <c r="BD53" s="141"/>
      <c r="BE53" s="141"/>
      <c r="BF53" s="141"/>
      <c r="BG53" s="116"/>
      <c r="BH53" s="116"/>
      <c r="BI53" s="161"/>
      <c r="BM53" s="7" t="s">
        <v>88</v>
      </c>
      <c r="BN53" s="7"/>
      <c r="BO53" s="7"/>
      <c r="BP53" s="7" t="s">
        <v>88</v>
      </c>
      <c r="BQ53" s="7"/>
      <c r="BR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</row>
    <row r="54" spans="1:106" ht="15" customHeight="1" x14ac:dyDescent="0.2">
      <c r="A54" s="88"/>
      <c r="B54" s="108" t="s">
        <v>98</v>
      </c>
      <c r="C54" s="112" t="s">
        <v>18</v>
      </c>
      <c r="D54" s="133">
        <v>29200</v>
      </c>
      <c r="E54" s="35"/>
      <c r="F54" s="112"/>
      <c r="G54" s="133">
        <v>0</v>
      </c>
      <c r="H54" s="35"/>
      <c r="I54" s="134"/>
      <c r="J54" s="133">
        <v>0</v>
      </c>
      <c r="K54" s="35"/>
      <c r="L54" s="134"/>
      <c r="M54" s="133">
        <v>0</v>
      </c>
      <c r="N54" s="35"/>
      <c r="O54" s="134"/>
      <c r="P54" s="133">
        <v>0</v>
      </c>
      <c r="Q54" s="35"/>
      <c r="R54" s="134"/>
      <c r="S54" s="133">
        <v>0</v>
      </c>
      <c r="T54" s="35"/>
      <c r="U54" s="134"/>
      <c r="V54" s="133">
        <v>0</v>
      </c>
      <c r="W54" s="35"/>
      <c r="X54" s="149"/>
      <c r="Y54" s="133">
        <v>0</v>
      </c>
      <c r="Z54" s="35"/>
      <c r="AA54" s="149"/>
      <c r="AB54" s="133">
        <v>0</v>
      </c>
      <c r="AC54" s="35"/>
      <c r="AD54" s="135"/>
      <c r="AE54" s="133">
        <v>0</v>
      </c>
      <c r="AF54" s="35"/>
      <c r="AG54" s="135" t="s">
        <v>18</v>
      </c>
      <c r="AH54" s="133">
        <v>24000</v>
      </c>
      <c r="AI54" s="35"/>
      <c r="AJ54" s="135"/>
      <c r="AK54" s="133">
        <v>0</v>
      </c>
      <c r="AL54" s="35"/>
      <c r="AM54" s="135"/>
      <c r="AN54" s="133">
        <v>0</v>
      </c>
      <c r="AO54" s="35"/>
      <c r="AP54" s="135" t="s">
        <v>18</v>
      </c>
      <c r="AQ54" s="133">
        <v>2100</v>
      </c>
      <c r="AR54" s="35"/>
      <c r="AS54" s="135" t="s">
        <v>18</v>
      </c>
      <c r="AT54" s="133">
        <v>1800</v>
      </c>
      <c r="AU54" s="35"/>
      <c r="AV54" s="135" t="s">
        <v>18</v>
      </c>
      <c r="AW54" s="133">
        <v>1300</v>
      </c>
      <c r="AX54" s="35"/>
      <c r="AY54" s="99"/>
      <c r="AZ54" s="88"/>
      <c r="BA54" s="88"/>
      <c r="BB54" s="115"/>
      <c r="BC54" s="119" t="s">
        <v>12</v>
      </c>
      <c r="BD54" s="8" t="str">
        <f>IF(OR(BC54="",BC54=Sol!BC54),"","*")</f>
        <v/>
      </c>
      <c r="BE54" s="116"/>
      <c r="BF54" s="8" t="str">
        <f>IF(OR(BE54="",BE54=Sol!BE54),"","*")</f>
        <v/>
      </c>
      <c r="BG54" s="117">
        <v>81800</v>
      </c>
      <c r="BH54" s="116"/>
      <c r="BI54" s="161"/>
      <c r="BM54" s="7" t="s">
        <v>12</v>
      </c>
      <c r="BN54" s="7"/>
      <c r="BO54" s="7"/>
      <c r="BP54" s="7" t="s">
        <v>12</v>
      </c>
      <c r="BQ54" s="7"/>
      <c r="BR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</row>
    <row r="55" spans="1:106" ht="15" customHeight="1" x14ac:dyDescent="0.2">
      <c r="A55" s="88"/>
      <c r="B55" s="108" t="s">
        <v>16</v>
      </c>
      <c r="C55" s="31"/>
      <c r="D55" s="136">
        <f>D53-D54</f>
        <v>86800</v>
      </c>
      <c r="E55" s="35"/>
      <c r="F55" s="31"/>
      <c r="G55" s="136">
        <f>G53-G54</f>
        <v>75000</v>
      </c>
      <c r="H55" s="35"/>
      <c r="I55" s="31"/>
      <c r="J55" s="136">
        <v>19000</v>
      </c>
      <c r="K55" s="35"/>
      <c r="L55" s="31"/>
      <c r="M55" s="136">
        <v>85000</v>
      </c>
      <c r="N55" s="35"/>
      <c r="O55" s="31"/>
      <c r="P55" s="136">
        <v>48950</v>
      </c>
      <c r="Q55" s="35"/>
      <c r="R55" s="31"/>
      <c r="S55" s="136">
        <v>71000</v>
      </c>
      <c r="T55" s="35"/>
      <c r="U55" s="31"/>
      <c r="V55" s="136">
        <v>98500</v>
      </c>
      <c r="W55" s="35"/>
      <c r="X55" s="150"/>
      <c r="Y55" s="136">
        <v>0</v>
      </c>
      <c r="Z55" s="35"/>
      <c r="AA55" s="150"/>
      <c r="AB55" s="136">
        <v>110000</v>
      </c>
      <c r="AC55" s="35"/>
      <c r="AD55" s="38"/>
      <c r="AE55" s="136">
        <v>-29450</v>
      </c>
      <c r="AF55" s="35"/>
      <c r="AG55" s="38"/>
      <c r="AH55" s="136">
        <v>-24000</v>
      </c>
      <c r="AI55" s="35"/>
      <c r="AJ55" s="38"/>
      <c r="AK55" s="136">
        <v>0</v>
      </c>
      <c r="AL55" s="35"/>
      <c r="AM55" s="38"/>
      <c r="AN55" s="136">
        <v>-4000</v>
      </c>
      <c r="AO55" s="35"/>
      <c r="AP55" s="38"/>
      <c r="AQ55" s="136">
        <v>-2100</v>
      </c>
      <c r="AR55" s="35"/>
      <c r="AS55" s="38"/>
      <c r="AT55" s="136">
        <v>-1800</v>
      </c>
      <c r="AU55" s="35"/>
      <c r="AV55" s="38"/>
      <c r="AW55" s="136">
        <v>-1300</v>
      </c>
      <c r="AX55" s="35"/>
      <c r="AY55" s="99"/>
      <c r="AZ55" s="88"/>
      <c r="BA55" s="88"/>
      <c r="BB55" s="115"/>
      <c r="BC55" s="119" t="s">
        <v>65</v>
      </c>
      <c r="BD55" s="8" t="str">
        <f>IF(OR(BC55="",BC55=Sol!BC55),"","*")</f>
        <v/>
      </c>
      <c r="BE55" s="116"/>
      <c r="BF55" s="8" t="str">
        <f>IF(OR(BE55="",BE55=Sol!BE55),"","*")</f>
        <v/>
      </c>
      <c r="BG55" s="142">
        <v>75000</v>
      </c>
      <c r="BH55" s="116"/>
      <c r="BI55" s="161"/>
      <c r="BM55" s="7" t="s">
        <v>22</v>
      </c>
      <c r="BN55" s="7"/>
      <c r="BO55" s="7"/>
      <c r="BP55" s="7" t="s">
        <v>22</v>
      </c>
      <c r="BQ55" s="7"/>
      <c r="BR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</row>
    <row r="56" spans="1:106" ht="15" customHeight="1" x14ac:dyDescent="0.2">
      <c r="A56" s="88"/>
      <c r="B56" s="108" t="s">
        <v>99</v>
      </c>
      <c r="C56" s="112"/>
      <c r="D56" s="133">
        <v>0</v>
      </c>
      <c r="E56" s="35"/>
      <c r="F56" s="134"/>
      <c r="G56" s="133">
        <v>0</v>
      </c>
      <c r="H56" s="35"/>
      <c r="I56" s="112" t="s">
        <v>18</v>
      </c>
      <c r="J56" s="133">
        <v>7200</v>
      </c>
      <c r="K56" s="35"/>
      <c r="L56" s="134"/>
      <c r="M56" s="133">
        <v>0</v>
      </c>
      <c r="N56" s="35"/>
      <c r="O56" s="134"/>
      <c r="P56" s="133">
        <v>0</v>
      </c>
      <c r="Q56" s="35"/>
      <c r="R56" s="134"/>
      <c r="S56" s="133">
        <v>0</v>
      </c>
      <c r="T56" s="35"/>
      <c r="U56" s="134"/>
      <c r="V56" s="133">
        <v>0</v>
      </c>
      <c r="W56" s="35"/>
      <c r="X56" s="149"/>
      <c r="Y56" s="133">
        <v>0</v>
      </c>
      <c r="Z56" s="35"/>
      <c r="AA56" s="149"/>
      <c r="AB56" s="133">
        <v>0</v>
      </c>
      <c r="AC56" s="35"/>
      <c r="AD56" s="135"/>
      <c r="AE56" s="133">
        <v>0</v>
      </c>
      <c r="AF56" s="35"/>
      <c r="AG56" s="135"/>
      <c r="AH56" s="133">
        <v>0</v>
      </c>
      <c r="AI56" s="35"/>
      <c r="AJ56" s="135" t="s">
        <v>18</v>
      </c>
      <c r="AK56" s="133">
        <v>7200</v>
      </c>
      <c r="AL56" s="35"/>
      <c r="AM56" s="112" t="s">
        <v>18</v>
      </c>
      <c r="AN56" s="133">
        <v>0</v>
      </c>
      <c r="AO56" s="35"/>
      <c r="AP56" s="135"/>
      <c r="AQ56" s="133">
        <v>0</v>
      </c>
      <c r="AR56" s="35"/>
      <c r="AS56" s="135"/>
      <c r="AT56" s="133">
        <v>0</v>
      </c>
      <c r="AU56" s="35"/>
      <c r="AV56" s="135"/>
      <c r="AW56" s="133">
        <v>0</v>
      </c>
      <c r="AX56" s="35"/>
      <c r="AY56" s="99"/>
      <c r="AZ56" s="88"/>
      <c r="BA56" s="88"/>
      <c r="BB56" s="115"/>
      <c r="BC56" s="119" t="s">
        <v>14</v>
      </c>
      <c r="BD56" s="8" t="str">
        <f>IF(OR(BC56="",BC56=Sol!BC56),"","*")</f>
        <v/>
      </c>
      <c r="BE56" s="116"/>
      <c r="BF56" s="8" t="str">
        <f>IF(OR(BE56="",BE56=Sol!BE56),"","*")</f>
        <v/>
      </c>
      <c r="BG56" s="142">
        <v>11800</v>
      </c>
      <c r="BH56" s="116"/>
      <c r="BI56" s="161"/>
      <c r="BM56" s="7" t="s">
        <v>78</v>
      </c>
      <c r="BN56" s="7"/>
      <c r="BO56" s="7"/>
      <c r="BP56" s="7" t="s">
        <v>69</v>
      </c>
      <c r="BQ56" s="7"/>
      <c r="BR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</row>
    <row r="57" spans="1:106" ht="15" customHeight="1" x14ac:dyDescent="0.2">
      <c r="A57" s="88"/>
      <c r="B57" s="108" t="s">
        <v>16</v>
      </c>
      <c r="C57" s="31"/>
      <c r="D57" s="136">
        <v>86800</v>
      </c>
      <c r="E57" s="35"/>
      <c r="F57" s="31"/>
      <c r="G57" s="136">
        <f>G55-G56</f>
        <v>75000</v>
      </c>
      <c r="H57" s="35"/>
      <c r="I57" s="31"/>
      <c r="J57" s="136">
        <f>J55-J56</f>
        <v>11800</v>
      </c>
      <c r="K57" s="35"/>
      <c r="L57" s="31"/>
      <c r="M57" s="136">
        <v>85000</v>
      </c>
      <c r="N57" s="35"/>
      <c r="O57" s="31"/>
      <c r="P57" s="136">
        <v>48950</v>
      </c>
      <c r="Q57" s="35"/>
      <c r="R57" s="31"/>
      <c r="S57" s="136">
        <v>71000</v>
      </c>
      <c r="T57" s="35"/>
      <c r="U57" s="31"/>
      <c r="V57" s="136">
        <v>98500</v>
      </c>
      <c r="W57" s="35"/>
      <c r="X57" s="150"/>
      <c r="Y57" s="136">
        <v>0</v>
      </c>
      <c r="Z57" s="35"/>
      <c r="AA57" s="150"/>
      <c r="AB57" s="136">
        <v>110000</v>
      </c>
      <c r="AC57" s="35"/>
      <c r="AD57" s="38"/>
      <c r="AE57" s="136">
        <v>-29450</v>
      </c>
      <c r="AF57" s="35"/>
      <c r="AG57" s="38"/>
      <c r="AH57" s="136">
        <v>-24000</v>
      </c>
      <c r="AI57" s="35"/>
      <c r="AJ57" s="38"/>
      <c r="AK57" s="136">
        <v>-7200</v>
      </c>
      <c r="AL57" s="35"/>
      <c r="AM57" s="38"/>
      <c r="AN57" s="136">
        <v>-4000</v>
      </c>
      <c r="AO57" s="35"/>
      <c r="AP57" s="38"/>
      <c r="AQ57" s="136">
        <v>-2100</v>
      </c>
      <c r="AR57" s="35"/>
      <c r="AS57" s="38"/>
      <c r="AT57" s="136">
        <v>-1800</v>
      </c>
      <c r="AU57" s="35"/>
      <c r="AV57" s="38"/>
      <c r="AW57" s="136">
        <v>-1300</v>
      </c>
      <c r="AX57" s="35"/>
      <c r="AY57" s="99"/>
      <c r="AZ57" s="88"/>
      <c r="BA57" s="88"/>
      <c r="BB57" s="115"/>
      <c r="BC57" s="119" t="s">
        <v>22</v>
      </c>
      <c r="BD57" s="8" t="str">
        <f>IF(OR(BC57="",BC57=Sol!BC57),"","*")</f>
        <v/>
      </c>
      <c r="BE57" s="116"/>
      <c r="BF57" s="8" t="str">
        <f>IF(OR(BE57="",BE57=Sol!BE57),"","*")</f>
        <v/>
      </c>
      <c r="BG57" s="139">
        <v>85000</v>
      </c>
      <c r="BH57" s="116"/>
      <c r="BI57" s="161"/>
      <c r="BM57" s="7" t="s">
        <v>14</v>
      </c>
      <c r="BN57" s="7"/>
      <c r="BO57" s="7"/>
      <c r="BP57" s="7" t="s">
        <v>14</v>
      </c>
      <c r="BQ57" s="7"/>
      <c r="BR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</row>
    <row r="58" spans="1:106" ht="15" customHeight="1" thickBot="1" x14ac:dyDescent="0.25">
      <c r="A58" s="88"/>
      <c r="B58" s="108" t="s">
        <v>100</v>
      </c>
      <c r="C58" s="112" t="s">
        <v>18</v>
      </c>
      <c r="D58" s="133">
        <v>5000</v>
      </c>
      <c r="E58" s="35"/>
      <c r="F58" s="134"/>
      <c r="G58" s="133">
        <v>0</v>
      </c>
      <c r="H58" s="35"/>
      <c r="I58" s="134"/>
      <c r="J58" s="133">
        <v>0</v>
      </c>
      <c r="K58" s="35"/>
      <c r="L58" s="134"/>
      <c r="M58" s="133">
        <v>0</v>
      </c>
      <c r="N58" s="35"/>
      <c r="O58" s="134"/>
      <c r="P58" s="133">
        <v>0</v>
      </c>
      <c r="Q58" s="35"/>
      <c r="R58" s="134"/>
      <c r="S58" s="133">
        <v>0</v>
      </c>
      <c r="T58" s="35"/>
      <c r="U58" s="134"/>
      <c r="V58" s="133">
        <v>0</v>
      </c>
      <c r="W58" s="35"/>
      <c r="X58" s="149" t="s">
        <v>18</v>
      </c>
      <c r="Y58" s="133">
        <v>5000</v>
      </c>
      <c r="Z58" s="35"/>
      <c r="AA58" s="149"/>
      <c r="AB58" s="133">
        <v>0</v>
      </c>
      <c r="AC58" s="35"/>
      <c r="AD58" s="135"/>
      <c r="AE58" s="133">
        <v>0</v>
      </c>
      <c r="AF58" s="35"/>
      <c r="AG58" s="135"/>
      <c r="AH58" s="133"/>
      <c r="AI58" s="35"/>
      <c r="AJ58" s="135"/>
      <c r="AK58" s="133">
        <v>0</v>
      </c>
      <c r="AL58" s="35"/>
      <c r="AM58" s="135"/>
      <c r="AN58" s="133">
        <v>0</v>
      </c>
      <c r="AO58" s="35"/>
      <c r="AP58" s="135"/>
      <c r="AQ58" s="133">
        <v>0</v>
      </c>
      <c r="AR58" s="35"/>
      <c r="AS58" s="135"/>
      <c r="AT58" s="133">
        <v>0</v>
      </c>
      <c r="AU58" s="35"/>
      <c r="AV58" s="135"/>
      <c r="AW58" s="133">
        <v>0</v>
      </c>
      <c r="AX58" s="35"/>
      <c r="AY58" s="99"/>
      <c r="AZ58" s="88"/>
      <c r="BA58" s="88"/>
      <c r="BB58" s="115"/>
      <c r="BC58" s="10" t="s">
        <v>15</v>
      </c>
      <c r="BD58" s="10"/>
      <c r="BE58" s="116"/>
      <c r="BF58" s="84"/>
      <c r="BG58" s="151">
        <v>253600</v>
      </c>
      <c r="BH58" s="116"/>
      <c r="BI58" s="161"/>
      <c r="BM58" s="7"/>
      <c r="BN58" s="7"/>
      <c r="BO58" s="7"/>
      <c r="BP58" s="7"/>
      <c r="BQ58" s="7"/>
      <c r="BR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</row>
    <row r="59" spans="1:106" ht="15" customHeight="1" thickTop="1" thickBot="1" x14ac:dyDescent="0.25">
      <c r="A59" s="88"/>
      <c r="B59" s="108" t="s">
        <v>16</v>
      </c>
      <c r="C59" s="36"/>
      <c r="D59" s="145">
        <f>D57-D58</f>
        <v>81800</v>
      </c>
      <c r="E59" s="35"/>
      <c r="F59" s="36"/>
      <c r="G59" s="145">
        <f>G57-G58</f>
        <v>75000</v>
      </c>
      <c r="H59" s="35"/>
      <c r="I59" s="36"/>
      <c r="J59" s="145">
        <f>J57-J58</f>
        <v>11800</v>
      </c>
      <c r="K59" s="35"/>
      <c r="L59" s="36"/>
      <c r="M59" s="145">
        <v>85000</v>
      </c>
      <c r="N59" s="35"/>
      <c r="O59" s="36"/>
      <c r="P59" s="145">
        <v>48950</v>
      </c>
      <c r="Q59" s="35"/>
      <c r="R59" s="36"/>
      <c r="S59" s="145">
        <v>71000</v>
      </c>
      <c r="T59" s="35"/>
      <c r="U59" s="36"/>
      <c r="V59" s="145">
        <v>98500</v>
      </c>
      <c r="W59" s="35"/>
      <c r="X59" s="39"/>
      <c r="Y59" s="145">
        <v>-5000</v>
      </c>
      <c r="Z59" s="35"/>
      <c r="AA59" s="39"/>
      <c r="AB59" s="145">
        <v>110000</v>
      </c>
      <c r="AC59" s="35"/>
      <c r="AD59" s="39"/>
      <c r="AE59" s="145">
        <v>-29450</v>
      </c>
      <c r="AF59" s="35"/>
      <c r="AG59" s="39"/>
      <c r="AH59" s="145">
        <v>-24000</v>
      </c>
      <c r="AI59" s="35"/>
      <c r="AJ59" s="39"/>
      <c r="AK59" s="145">
        <v>-7200</v>
      </c>
      <c r="AL59" s="35"/>
      <c r="AM59" s="39"/>
      <c r="AN59" s="145">
        <v>-4000</v>
      </c>
      <c r="AO59" s="35"/>
      <c r="AP59" s="39"/>
      <c r="AQ59" s="145">
        <v>-2100</v>
      </c>
      <c r="AR59" s="35"/>
      <c r="AS59" s="39"/>
      <c r="AT59" s="145">
        <v>-1800</v>
      </c>
      <c r="AU59" s="35"/>
      <c r="AV59" s="39"/>
      <c r="AW59" s="145">
        <v>-1300</v>
      </c>
      <c r="AX59" s="35"/>
      <c r="AY59" s="99"/>
      <c r="AZ59" s="88"/>
      <c r="BA59" s="88"/>
      <c r="BB59" s="115"/>
      <c r="BC59" s="116"/>
      <c r="BD59" s="116"/>
      <c r="BE59" s="116"/>
      <c r="BF59" s="8" t="str">
        <f>IF(OR(BE59="",BE59=Sol!BE59),"","*")</f>
        <v/>
      </c>
      <c r="BG59" s="116"/>
      <c r="BH59" s="116"/>
      <c r="BI59" s="161"/>
      <c r="BM59" s="7"/>
      <c r="BN59" s="7"/>
      <c r="BO59" s="7"/>
      <c r="BP59" s="7"/>
      <c r="BQ59" s="7"/>
      <c r="BR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</row>
    <row r="60" spans="1:106" ht="15" customHeight="1" thickTop="1" x14ac:dyDescent="0.2">
      <c r="A60" s="88"/>
      <c r="B60" s="121"/>
      <c r="C60" s="53"/>
      <c r="D60" s="56"/>
      <c r="E60" s="56"/>
      <c r="F60" s="56"/>
      <c r="G60" s="56"/>
      <c r="H60" s="56"/>
      <c r="I60" s="56"/>
      <c r="J60" s="56"/>
      <c r="K60" s="56"/>
      <c r="L60" s="53"/>
      <c r="M60" s="56"/>
      <c r="N60" s="56"/>
      <c r="O60" s="53"/>
      <c r="P60" s="56"/>
      <c r="Q60" s="56"/>
      <c r="R60" s="53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146"/>
      <c r="AZ60" s="88"/>
      <c r="BA60" s="88"/>
      <c r="BB60" s="115"/>
      <c r="BC60" s="140" t="s">
        <v>11</v>
      </c>
      <c r="BD60" s="116"/>
      <c r="BE60" s="116"/>
      <c r="BF60" s="8" t="str">
        <f>IF(OR(BE60="",BE60=Sol!BE60),"","*")</f>
        <v/>
      </c>
      <c r="BG60" s="116"/>
      <c r="BH60" s="116"/>
      <c r="BI60" s="161"/>
      <c r="BM60" s="7"/>
      <c r="BN60" s="7"/>
      <c r="BO60" s="7"/>
      <c r="BP60" s="7"/>
      <c r="BQ60" s="7"/>
      <c r="BR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</row>
    <row r="61" spans="1:106" ht="15" customHeight="1" x14ac:dyDescent="0.2">
      <c r="A61" s="88"/>
      <c r="B61" s="13"/>
      <c r="C61" s="11"/>
      <c r="D61" s="13"/>
      <c r="E61" s="13"/>
      <c r="F61" s="13"/>
      <c r="G61" s="13"/>
      <c r="H61" s="13"/>
      <c r="I61" s="13"/>
      <c r="J61" s="13"/>
      <c r="K61" s="13"/>
      <c r="L61" s="11"/>
      <c r="M61" s="13"/>
      <c r="N61" s="13"/>
      <c r="O61" s="11"/>
      <c r="P61" s="13"/>
      <c r="Q61" s="13"/>
      <c r="R61" s="11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88"/>
      <c r="BA61" s="88"/>
      <c r="BB61" s="115"/>
      <c r="BC61" s="119" t="s">
        <v>13</v>
      </c>
      <c r="BD61" s="116"/>
      <c r="BE61" s="116"/>
      <c r="BF61" s="8" t="str">
        <f>IF(OR(BE61="",BE61=Sol!BE61),"","*")</f>
        <v/>
      </c>
      <c r="BG61" s="117">
        <v>48950</v>
      </c>
      <c r="BH61" s="116"/>
      <c r="BI61" s="161"/>
      <c r="BM61" s="7"/>
      <c r="BN61" s="7"/>
      <c r="BO61" s="7"/>
      <c r="BP61" s="7"/>
      <c r="BQ61" s="7"/>
      <c r="BR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</row>
    <row r="62" spans="1:106" ht="15" customHeight="1" x14ac:dyDescent="0.2">
      <c r="A62" s="88"/>
      <c r="B62" s="13"/>
      <c r="C62" s="11"/>
      <c r="D62" s="13"/>
      <c r="E62" s="13"/>
      <c r="F62" s="13"/>
      <c r="G62" s="13"/>
      <c r="H62" s="13"/>
      <c r="I62" s="13"/>
      <c r="J62" s="13"/>
      <c r="K62" s="13"/>
      <c r="L62" s="11"/>
      <c r="M62" s="13"/>
      <c r="N62" s="13"/>
      <c r="O62" s="11"/>
      <c r="P62" s="13"/>
      <c r="Q62" s="13"/>
      <c r="R62" s="11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88"/>
      <c r="BA62" s="88"/>
      <c r="BB62" s="115"/>
      <c r="BC62" s="116"/>
      <c r="BD62" s="116"/>
      <c r="BE62" s="116"/>
      <c r="BF62" s="8" t="str">
        <f>IF(OR(BE62="",BE62=Sol!BE62),"","*")</f>
        <v/>
      </c>
      <c r="BG62" s="116"/>
      <c r="BH62" s="116"/>
      <c r="BI62" s="161"/>
      <c r="BM62" s="7"/>
      <c r="BN62" s="7"/>
      <c r="BO62" s="7"/>
      <c r="BP62" s="7"/>
      <c r="BQ62" s="7"/>
      <c r="BR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</row>
    <row r="63" spans="1:106" ht="15" customHeight="1" x14ac:dyDescent="0.2">
      <c r="A63" s="88"/>
      <c r="B63" s="13"/>
      <c r="C63" s="11"/>
      <c r="D63" s="13"/>
      <c r="E63" s="13"/>
      <c r="F63" s="13"/>
      <c r="G63" s="13"/>
      <c r="H63" s="13"/>
      <c r="I63" s="13"/>
      <c r="J63" s="13"/>
      <c r="K63" s="13"/>
      <c r="L63" s="11"/>
      <c r="M63" s="13"/>
      <c r="N63" s="13"/>
      <c r="O63" s="11"/>
      <c r="P63" s="13"/>
      <c r="Q63" s="13"/>
      <c r="R63" s="11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88"/>
      <c r="BA63" s="88"/>
      <c r="BB63" s="115"/>
      <c r="BC63" s="140" t="s">
        <v>70</v>
      </c>
      <c r="BD63" s="116"/>
      <c r="BE63" s="116"/>
      <c r="BF63" s="8"/>
      <c r="BG63" s="116"/>
      <c r="BH63" s="116"/>
      <c r="BI63" s="161"/>
      <c r="BM63" s="7"/>
      <c r="BN63" s="7"/>
      <c r="BO63" s="7"/>
      <c r="BP63" s="7"/>
      <c r="BQ63" s="7"/>
      <c r="BR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</row>
    <row r="64" spans="1:106" ht="15" customHeight="1" x14ac:dyDescent="0.2">
      <c r="A64" s="88"/>
      <c r="B64" s="13"/>
      <c r="C64" s="11"/>
      <c r="D64" s="13"/>
      <c r="E64" s="13"/>
      <c r="F64" s="13"/>
      <c r="G64" s="13"/>
      <c r="H64" s="13"/>
      <c r="I64" s="13"/>
      <c r="J64" s="13"/>
      <c r="K64" s="13"/>
      <c r="L64" s="11"/>
      <c r="M64" s="13"/>
      <c r="N64" s="13"/>
      <c r="O64" s="11"/>
      <c r="P64" s="13"/>
      <c r="Q64" s="13"/>
      <c r="R64" s="11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88"/>
      <c r="BA64" s="88"/>
      <c r="BB64" s="115"/>
      <c r="BC64" s="119" t="s">
        <v>88</v>
      </c>
      <c r="BD64" s="116"/>
      <c r="BE64" s="117">
        <v>71000</v>
      </c>
      <c r="BF64" s="8"/>
      <c r="BG64" s="116"/>
      <c r="BH64" s="116"/>
      <c r="BI64" s="161"/>
      <c r="BM64" s="7"/>
      <c r="BN64" s="7"/>
      <c r="BO64" s="7"/>
      <c r="BP64" s="7"/>
      <c r="BQ64" s="7"/>
      <c r="BR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</row>
    <row r="65" spans="1:106" ht="15" customHeight="1" x14ac:dyDescent="0.2">
      <c r="A65" s="88"/>
      <c r="B65" s="13"/>
      <c r="C65" s="11"/>
      <c r="D65" s="13"/>
      <c r="E65" s="13"/>
      <c r="F65" s="13"/>
      <c r="G65" s="13"/>
      <c r="H65" s="13"/>
      <c r="I65" s="13"/>
      <c r="J65" s="13"/>
      <c r="K65" s="13"/>
      <c r="L65" s="11"/>
      <c r="M65" s="13"/>
      <c r="N65" s="13"/>
      <c r="O65" s="11"/>
      <c r="P65" s="13"/>
      <c r="Q65" s="13"/>
      <c r="R65" s="11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88"/>
      <c r="BA65" s="88"/>
      <c r="BB65" s="115"/>
      <c r="BC65" s="119" t="s">
        <v>78</v>
      </c>
      <c r="BD65" s="116"/>
      <c r="BE65" s="139">
        <v>133650</v>
      </c>
      <c r="BF65" s="8"/>
      <c r="BG65" s="116"/>
      <c r="BH65" s="116"/>
      <c r="BI65" s="161"/>
      <c r="BM65" s="7"/>
      <c r="BN65" s="7"/>
      <c r="BO65" s="7"/>
      <c r="BP65" s="7"/>
      <c r="BQ65" s="7"/>
      <c r="BR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</row>
    <row r="66" spans="1:106" ht="15" customHeight="1" x14ac:dyDescent="0.2">
      <c r="A66" s="88"/>
      <c r="B66" s="13"/>
      <c r="C66" s="11"/>
      <c r="D66" s="13"/>
      <c r="E66" s="13"/>
      <c r="F66" s="13"/>
      <c r="G66" s="13"/>
      <c r="H66" s="13"/>
      <c r="I66" s="13"/>
      <c r="J66" s="13"/>
      <c r="K66" s="13"/>
      <c r="L66" s="11"/>
      <c r="M66" s="13"/>
      <c r="N66" s="13"/>
      <c r="O66" s="11"/>
      <c r="P66" s="13"/>
      <c r="Q66" s="13"/>
      <c r="R66" s="11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88"/>
      <c r="BA66" s="88"/>
      <c r="BB66" s="115"/>
      <c r="BC66" s="163" t="s">
        <v>77</v>
      </c>
      <c r="BD66" s="116"/>
      <c r="BE66" s="116"/>
      <c r="BF66" s="8"/>
      <c r="BG66" s="139">
        <f>BE64+BE65</f>
        <v>204650</v>
      </c>
      <c r="BH66" s="116"/>
      <c r="BI66" s="161"/>
      <c r="BM66" s="7"/>
      <c r="BN66" s="7"/>
      <c r="BO66" s="7"/>
      <c r="BP66" s="7"/>
      <c r="BQ66" s="7"/>
      <c r="BR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</row>
    <row r="67" spans="1:106" ht="15" customHeight="1" thickBot="1" x14ac:dyDescent="0.25">
      <c r="A67" s="88"/>
      <c r="B67" s="13"/>
      <c r="C67" s="11"/>
      <c r="D67" s="13"/>
      <c r="E67" s="13"/>
      <c r="F67" s="13"/>
      <c r="G67" s="13"/>
      <c r="H67" s="13"/>
      <c r="I67" s="13"/>
      <c r="J67" s="13"/>
      <c r="K67" s="13"/>
      <c r="L67" s="11"/>
      <c r="M67" s="13"/>
      <c r="N67" s="13"/>
      <c r="O67" s="11"/>
      <c r="P67" s="13"/>
      <c r="Q67" s="13"/>
      <c r="R67" s="11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88"/>
      <c r="BA67" s="88"/>
      <c r="BB67" s="115"/>
      <c r="BC67" s="163" t="s">
        <v>76</v>
      </c>
      <c r="BD67" s="116"/>
      <c r="BE67" s="116"/>
      <c r="BF67" s="8"/>
      <c r="BG67" s="151">
        <f>BG61+BG66</f>
        <v>253600</v>
      </c>
      <c r="BH67" s="116"/>
      <c r="BI67" s="161"/>
      <c r="BM67" s="7"/>
      <c r="BN67" s="7"/>
      <c r="BO67" s="7"/>
      <c r="BP67" s="7"/>
      <c r="BQ67" s="7"/>
      <c r="BR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</row>
    <row r="68" spans="1:106" ht="15" customHeight="1" thickTop="1" x14ac:dyDescent="0.2">
      <c r="A68" s="88"/>
      <c r="B68" s="13"/>
      <c r="C68" s="11"/>
      <c r="D68" s="13"/>
      <c r="E68" s="13"/>
      <c r="F68" s="13"/>
      <c r="G68" s="13"/>
      <c r="H68" s="13"/>
      <c r="I68" s="13"/>
      <c r="J68" s="13"/>
      <c r="K68" s="13"/>
      <c r="L68" s="11"/>
      <c r="M68" s="13"/>
      <c r="N68" s="13"/>
      <c r="O68" s="11"/>
      <c r="P68" s="13"/>
      <c r="Q68" s="13"/>
      <c r="R68" s="11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88"/>
      <c r="BA68" s="88"/>
      <c r="BB68" s="129"/>
      <c r="BC68" s="130"/>
      <c r="BD68" s="130"/>
      <c r="BE68" s="130"/>
      <c r="BF68" s="130"/>
      <c r="BG68" s="130"/>
      <c r="BH68" s="130"/>
      <c r="BI68" s="161"/>
      <c r="BM68" s="7"/>
      <c r="BN68" s="7"/>
      <c r="BO68" s="7"/>
      <c r="BP68" s="7"/>
      <c r="BQ68" s="7"/>
      <c r="BR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</row>
    <row r="69" spans="1:106" ht="15" customHeight="1" x14ac:dyDescent="0.2">
      <c r="A69" s="88"/>
      <c r="B69" s="13"/>
      <c r="C69" s="11"/>
      <c r="D69" s="13"/>
      <c r="E69" s="13"/>
      <c r="F69" s="13"/>
      <c r="G69" s="13"/>
      <c r="H69" s="13"/>
      <c r="I69" s="13"/>
      <c r="J69" s="13"/>
      <c r="K69" s="13"/>
      <c r="L69" s="11"/>
      <c r="M69" s="13"/>
      <c r="N69" s="13"/>
      <c r="O69" s="11"/>
      <c r="P69" s="13"/>
      <c r="Q69" s="13"/>
      <c r="R69" s="11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88"/>
      <c r="BA69" s="88"/>
      <c r="BB69" s="13"/>
      <c r="BC69" s="13"/>
      <c r="BD69" s="13"/>
      <c r="BE69" s="13"/>
      <c r="BF69" s="13"/>
      <c r="BG69" s="13"/>
      <c r="BH69" s="13"/>
      <c r="BI69" s="88"/>
      <c r="BM69" s="7"/>
      <c r="BN69" s="7"/>
      <c r="BO69" s="7"/>
      <c r="BP69" s="7"/>
      <c r="BQ69" s="7"/>
      <c r="BR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</row>
    <row r="70" spans="1:106" ht="15" customHeight="1" x14ac:dyDescent="0.2">
      <c r="A70" s="88"/>
      <c r="B70" s="88"/>
      <c r="C70" s="92"/>
      <c r="D70" s="88"/>
      <c r="E70" s="88"/>
      <c r="F70" s="88"/>
      <c r="G70" s="88"/>
      <c r="H70" s="88"/>
      <c r="I70" s="88"/>
      <c r="J70" s="88"/>
      <c r="K70" s="88"/>
      <c r="L70" s="92"/>
      <c r="M70" s="88"/>
      <c r="N70" s="88"/>
      <c r="O70" s="92"/>
      <c r="P70" s="88"/>
      <c r="Q70" s="88"/>
      <c r="R70" s="92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  <c r="AI70" s="88"/>
      <c r="AJ70" s="88"/>
      <c r="AK70" s="88"/>
      <c r="AL70" s="88"/>
      <c r="AM70" s="88"/>
      <c r="AN70" s="88"/>
      <c r="AO70" s="88"/>
      <c r="AP70" s="88"/>
      <c r="AQ70" s="88"/>
      <c r="AR70" s="88"/>
      <c r="AS70" s="88"/>
      <c r="AT70" s="88"/>
      <c r="AU70" s="88"/>
      <c r="AV70" s="88"/>
      <c r="AW70" s="88"/>
      <c r="AX70" s="88"/>
      <c r="AY70" s="88"/>
      <c r="AZ70" s="88"/>
      <c r="BA70" s="88"/>
      <c r="BB70" s="88"/>
      <c r="BC70" s="88"/>
      <c r="BD70" s="88"/>
      <c r="BE70" s="88"/>
      <c r="BF70" s="88"/>
      <c r="BG70" s="88"/>
      <c r="BH70" s="88"/>
      <c r="BI70" s="88"/>
      <c r="BM70" s="7"/>
      <c r="BN70" s="7"/>
      <c r="BO70" s="7"/>
      <c r="BP70" s="7"/>
      <c r="BQ70" s="7"/>
      <c r="BR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</row>
    <row r="71" spans="1:106" ht="15" customHeight="1" x14ac:dyDescent="0.2">
      <c r="A71" s="88"/>
      <c r="B71" s="88"/>
      <c r="C71" s="92"/>
      <c r="D71" s="88"/>
      <c r="E71" s="88"/>
      <c r="F71" s="88"/>
      <c r="G71" s="88"/>
      <c r="H71" s="88"/>
      <c r="I71" s="88"/>
      <c r="J71" s="88"/>
      <c r="K71" s="88"/>
      <c r="L71" s="92"/>
      <c r="M71" s="88"/>
      <c r="N71" s="88"/>
      <c r="O71" s="92"/>
      <c r="P71" s="88"/>
      <c r="Q71" s="88"/>
      <c r="R71" s="92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/>
      <c r="BA71" s="103" t="s">
        <v>44</v>
      </c>
      <c r="BB71" s="198" t="s">
        <v>82</v>
      </c>
      <c r="BC71" s="199"/>
      <c r="BD71" s="199"/>
      <c r="BE71" s="199"/>
      <c r="BF71" s="199"/>
      <c r="BG71" s="199"/>
      <c r="BH71" s="200"/>
      <c r="BM71" s="7"/>
      <c r="BN71" s="7"/>
      <c r="BO71" s="7"/>
      <c r="BP71" s="7"/>
      <c r="BQ71" s="7"/>
      <c r="BR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</row>
    <row r="72" spans="1:106" ht="15" customHeight="1" x14ac:dyDescent="0.2">
      <c r="A72" s="88"/>
      <c r="B72" s="88"/>
      <c r="C72" s="92"/>
      <c r="D72" s="88"/>
      <c r="E72" s="88"/>
      <c r="F72" s="88"/>
      <c r="G72" s="88"/>
      <c r="H72" s="88"/>
      <c r="I72" s="88"/>
      <c r="J72" s="88"/>
      <c r="K72" s="88"/>
      <c r="L72" s="92"/>
      <c r="M72" s="88"/>
      <c r="N72" s="88"/>
      <c r="O72" s="92"/>
      <c r="P72" s="88"/>
      <c r="Q72" s="88"/>
      <c r="R72" s="92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206" t="s">
        <v>38</v>
      </c>
      <c r="BC72" s="207"/>
      <c r="BD72" s="207"/>
      <c r="BE72" s="207"/>
      <c r="BF72" s="207"/>
      <c r="BG72" s="207"/>
      <c r="BH72" s="208"/>
      <c r="BM72" s="7"/>
      <c r="BN72" s="7"/>
      <c r="BO72" s="7"/>
      <c r="BP72" s="7"/>
      <c r="BQ72" s="7"/>
      <c r="BR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</row>
    <row r="73" spans="1:106" ht="15" customHeight="1" x14ac:dyDescent="0.2">
      <c r="A73" s="88"/>
      <c r="B73" s="88"/>
      <c r="C73" s="92"/>
      <c r="D73" s="88"/>
      <c r="E73" s="88"/>
      <c r="F73" s="88"/>
      <c r="G73" s="88"/>
      <c r="H73" s="88"/>
      <c r="I73" s="88"/>
      <c r="J73" s="88"/>
      <c r="K73" s="88"/>
      <c r="L73" s="92"/>
      <c r="M73" s="88"/>
      <c r="N73" s="88"/>
      <c r="O73" s="92"/>
      <c r="P73" s="88"/>
      <c r="Q73" s="88"/>
      <c r="R73" s="92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8"/>
      <c r="BB73" s="237" t="s">
        <v>102</v>
      </c>
      <c r="BC73" s="238"/>
      <c r="BD73" s="238"/>
      <c r="BE73" s="238"/>
      <c r="BF73" s="238"/>
      <c r="BG73" s="238"/>
      <c r="BH73" s="239"/>
      <c r="BM73" s="7"/>
      <c r="BN73" s="7"/>
      <c r="BO73" s="7"/>
      <c r="BP73" s="7"/>
      <c r="BQ73" s="7"/>
      <c r="BR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</row>
    <row r="74" spans="1:106" ht="15" customHeight="1" x14ac:dyDescent="0.2">
      <c r="A74" s="88"/>
      <c r="B74" s="88"/>
      <c r="C74" s="92"/>
      <c r="D74" s="88"/>
      <c r="E74" s="88"/>
      <c r="F74" s="88"/>
      <c r="G74" s="88"/>
      <c r="H74" s="88"/>
      <c r="I74" s="88"/>
      <c r="J74" s="88"/>
      <c r="K74" s="88"/>
      <c r="L74" s="92"/>
      <c r="M74" s="88"/>
      <c r="N74" s="88"/>
      <c r="O74" s="92"/>
      <c r="P74" s="88"/>
      <c r="Q74" s="88"/>
      <c r="R74" s="92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88"/>
      <c r="AO74" s="88"/>
      <c r="AP74" s="88"/>
      <c r="AQ74" s="88"/>
      <c r="AR74" s="88"/>
      <c r="AS74" s="88"/>
      <c r="AT74" s="88"/>
      <c r="AU74" s="88"/>
      <c r="AV74" s="88"/>
      <c r="AW74" s="88"/>
      <c r="AX74" s="88"/>
      <c r="AY74" s="88"/>
      <c r="AZ74" s="88"/>
      <c r="BA74" s="88"/>
      <c r="BB74" s="2"/>
      <c r="BC74" s="10"/>
      <c r="BD74" s="10"/>
      <c r="BE74" s="3"/>
      <c r="BF74" s="3"/>
      <c r="BG74" s="3"/>
      <c r="BH74" s="4"/>
      <c r="BM74" s="160"/>
      <c r="BN74" s="7"/>
      <c r="BO74" s="7"/>
      <c r="BP74" s="7"/>
      <c r="BQ74" s="7"/>
      <c r="BR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</row>
    <row r="75" spans="1:106" ht="15" customHeight="1" x14ac:dyDescent="0.2">
      <c r="A75" s="88"/>
      <c r="B75" s="88"/>
      <c r="C75" s="92"/>
      <c r="D75" s="88"/>
      <c r="E75" s="88"/>
      <c r="F75" s="88"/>
      <c r="G75" s="88"/>
      <c r="H75" s="88"/>
      <c r="I75" s="88"/>
      <c r="J75" s="88"/>
      <c r="K75" s="88"/>
      <c r="L75" s="92"/>
      <c r="M75" s="88"/>
      <c r="N75" s="88"/>
      <c r="O75" s="92"/>
      <c r="P75" s="88"/>
      <c r="Q75" s="88"/>
      <c r="R75" s="92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/>
      <c r="AP75" s="88"/>
      <c r="AQ75" s="88"/>
      <c r="AR75" s="88"/>
      <c r="AS75" s="88"/>
      <c r="AT75" s="88"/>
      <c r="AU75" s="88"/>
      <c r="AV75" s="88"/>
      <c r="AW75" s="88"/>
      <c r="AX75" s="88"/>
      <c r="AY75" s="88"/>
      <c r="AZ75" s="88"/>
      <c r="BA75" s="88"/>
      <c r="BB75" s="2"/>
      <c r="BC75" s="10" t="s">
        <v>39</v>
      </c>
      <c r="BD75" s="10"/>
      <c r="BE75" s="3"/>
      <c r="BF75" s="3"/>
      <c r="BG75" s="3"/>
      <c r="BH75" s="4"/>
      <c r="BM75" s="160"/>
      <c r="BN75" s="7"/>
      <c r="BO75" s="7"/>
      <c r="BP75" s="7"/>
      <c r="BQ75" s="7"/>
      <c r="BR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</row>
    <row r="76" spans="1:106" ht="15" customHeight="1" x14ac:dyDescent="0.2">
      <c r="A76" s="88"/>
      <c r="B76" s="88"/>
      <c r="C76" s="92"/>
      <c r="D76" s="88"/>
      <c r="E76" s="88"/>
      <c r="F76" s="88"/>
      <c r="G76" s="88"/>
      <c r="H76" s="88"/>
      <c r="I76" s="88"/>
      <c r="J76" s="88"/>
      <c r="K76" s="88"/>
      <c r="L76" s="92"/>
      <c r="M76" s="88"/>
      <c r="N76" s="88"/>
      <c r="O76" s="92"/>
      <c r="P76" s="88"/>
      <c r="Q76" s="88"/>
      <c r="R76" s="92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115"/>
      <c r="BC76" s="119" t="s">
        <v>40</v>
      </c>
      <c r="BD76" s="63"/>
      <c r="BE76" s="117">
        <v>115000</v>
      </c>
      <c r="BF76" s="63"/>
      <c r="BG76" s="138"/>
      <c r="BH76" s="6"/>
      <c r="BM76" s="160" t="s">
        <v>113</v>
      </c>
      <c r="BN76" s="7"/>
      <c r="BO76" s="7"/>
      <c r="BP76" s="7"/>
      <c r="BQ76" s="7"/>
      <c r="BR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</row>
    <row r="77" spans="1:106" ht="12" customHeight="1" x14ac:dyDescent="0.2">
      <c r="A77" s="88"/>
      <c r="B77" s="88"/>
      <c r="C77" s="92"/>
      <c r="D77" s="88"/>
      <c r="E77" s="88"/>
      <c r="F77" s="88"/>
      <c r="G77" s="88"/>
      <c r="H77" s="88"/>
      <c r="I77" s="88"/>
      <c r="J77" s="88"/>
      <c r="K77" s="88"/>
      <c r="L77" s="92"/>
      <c r="M77" s="88"/>
      <c r="N77" s="88"/>
      <c r="O77" s="92"/>
      <c r="P77" s="88"/>
      <c r="Q77" s="88"/>
      <c r="R77" s="92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88"/>
      <c r="BB77" s="115"/>
      <c r="BC77" s="240" t="s">
        <v>112</v>
      </c>
      <c r="BD77" s="63"/>
      <c r="BE77" s="116"/>
      <c r="BF77" s="116"/>
      <c r="BG77" s="116"/>
      <c r="BH77" s="6"/>
      <c r="BM77" s="160" t="s">
        <v>112</v>
      </c>
      <c r="BN77" s="7"/>
      <c r="BO77" s="7"/>
      <c r="BP77" s="7"/>
      <c r="BQ77" s="7"/>
      <c r="BR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</row>
    <row r="78" spans="1:106" ht="15" customHeight="1" x14ac:dyDescent="0.2">
      <c r="A78" s="88"/>
      <c r="B78" s="88"/>
      <c r="C78" s="92"/>
      <c r="D78" s="88"/>
      <c r="E78" s="88"/>
      <c r="F78" s="88"/>
      <c r="G78" s="88"/>
      <c r="H78" s="88"/>
      <c r="I78" s="88"/>
      <c r="J78" s="88"/>
      <c r="K78" s="88"/>
      <c r="L78" s="92"/>
      <c r="M78" s="88"/>
      <c r="N78" s="88"/>
      <c r="O78" s="92"/>
      <c r="P78" s="88"/>
      <c r="Q78" s="88"/>
      <c r="R78" s="92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88"/>
      <c r="AR78" s="88"/>
      <c r="AS78" s="88"/>
      <c r="AT78" s="88"/>
      <c r="AU78" s="88"/>
      <c r="AV78" s="88"/>
      <c r="AW78" s="88"/>
      <c r="AX78" s="88"/>
      <c r="AY78" s="88"/>
      <c r="AZ78" s="88"/>
      <c r="BA78" s="88"/>
      <c r="BB78" s="115"/>
      <c r="BC78" s="241"/>
      <c r="BD78" s="63"/>
      <c r="BE78" s="127">
        <v>-53200</v>
      </c>
      <c r="BF78" s="63"/>
      <c r="BG78" s="138"/>
      <c r="BH78" s="120"/>
      <c r="BM78" s="7" t="s">
        <v>40</v>
      </c>
      <c r="BN78" s="7"/>
      <c r="BO78" s="7"/>
      <c r="BP78" s="7"/>
      <c r="BQ78" s="7"/>
      <c r="BR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</row>
    <row r="79" spans="1:106" ht="15" customHeight="1" x14ac:dyDescent="0.2">
      <c r="A79" s="88"/>
      <c r="B79" s="88"/>
      <c r="C79" s="92"/>
      <c r="D79" s="88"/>
      <c r="E79" s="88"/>
      <c r="F79" s="88"/>
      <c r="G79" s="88"/>
      <c r="H79" s="88"/>
      <c r="I79" s="88"/>
      <c r="J79" s="88"/>
      <c r="K79" s="88"/>
      <c r="L79" s="92"/>
      <c r="M79" s="88"/>
      <c r="N79" s="88"/>
      <c r="O79" s="92"/>
      <c r="P79" s="88"/>
      <c r="Q79" s="88"/>
      <c r="R79" s="92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88"/>
      <c r="BB79" s="115"/>
      <c r="BC79" s="119" t="s">
        <v>83</v>
      </c>
      <c r="BD79" s="63"/>
      <c r="BE79" s="3"/>
      <c r="BF79" s="116"/>
      <c r="BG79" s="117">
        <v>61800</v>
      </c>
      <c r="BH79" s="65"/>
      <c r="BM79" s="7" t="s">
        <v>87</v>
      </c>
      <c r="BN79" s="7"/>
      <c r="BO79" s="7"/>
      <c r="BP79" s="7"/>
      <c r="BQ79" s="7"/>
      <c r="BR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</row>
    <row r="80" spans="1:106" ht="15" customHeight="1" x14ac:dyDescent="0.2">
      <c r="A80" s="88"/>
      <c r="B80" s="88"/>
      <c r="C80" s="92"/>
      <c r="D80" s="88"/>
      <c r="E80" s="88"/>
      <c r="F80" s="88"/>
      <c r="G80" s="88"/>
      <c r="H80" s="88"/>
      <c r="I80" s="88"/>
      <c r="J80" s="88"/>
      <c r="K80" s="88"/>
      <c r="L80" s="92"/>
      <c r="M80" s="88"/>
      <c r="N80" s="88"/>
      <c r="O80" s="92"/>
      <c r="P80" s="88"/>
      <c r="Q80" s="88"/>
      <c r="R80" s="92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  <c r="AS80" s="88"/>
      <c r="AT80" s="88"/>
      <c r="AU80" s="88"/>
      <c r="AV80" s="88"/>
      <c r="AW80" s="88"/>
      <c r="AX80" s="88"/>
      <c r="AY80" s="88"/>
      <c r="AZ80" s="88"/>
      <c r="BA80" s="88"/>
      <c r="BB80" s="115"/>
      <c r="BC80" s="163" t="s">
        <v>110</v>
      </c>
      <c r="BD80" s="116"/>
      <c r="BE80" s="3"/>
      <c r="BF80" s="116"/>
      <c r="BG80" s="8"/>
      <c r="BH80" s="6" t="s">
        <v>3</v>
      </c>
      <c r="BM80" s="7" t="s">
        <v>84</v>
      </c>
      <c r="BN80" s="7"/>
      <c r="BO80" s="7"/>
      <c r="BP80" s="7"/>
      <c r="BQ80" s="7"/>
      <c r="BR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</row>
    <row r="81" spans="1:106" ht="15" customHeight="1" x14ac:dyDescent="0.2">
      <c r="A81" s="88"/>
      <c r="B81" s="88"/>
      <c r="C81" s="92"/>
      <c r="D81" s="88"/>
      <c r="E81" s="88"/>
      <c r="F81" s="88"/>
      <c r="G81" s="88"/>
      <c r="H81" s="88"/>
      <c r="I81" s="88"/>
      <c r="J81" s="88"/>
      <c r="K81" s="88"/>
      <c r="L81" s="92"/>
      <c r="M81" s="88"/>
      <c r="N81" s="88"/>
      <c r="O81" s="92"/>
      <c r="P81" s="88"/>
      <c r="Q81" s="88"/>
      <c r="R81" s="92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88"/>
      <c r="BB81" s="115"/>
      <c r="BC81" s="119" t="s">
        <v>43</v>
      </c>
      <c r="BD81" s="63"/>
      <c r="BE81" s="3"/>
      <c r="BF81" s="116"/>
      <c r="BG81" s="111">
        <v>-35000</v>
      </c>
      <c r="BH81" s="65"/>
      <c r="BM81" s="7" t="s">
        <v>83</v>
      </c>
      <c r="BN81" s="7"/>
      <c r="BO81" s="7"/>
      <c r="BP81" s="7"/>
      <c r="BQ81" s="7"/>
      <c r="BR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</row>
    <row r="82" spans="1:106" ht="15" customHeight="1" x14ac:dyDescent="0.2">
      <c r="A82" s="88"/>
      <c r="B82" s="88"/>
      <c r="C82" s="92"/>
      <c r="D82" s="88"/>
      <c r="E82" s="88"/>
      <c r="F82" s="88"/>
      <c r="G82" s="88"/>
      <c r="H82" s="88"/>
      <c r="I82" s="88"/>
      <c r="J82" s="88"/>
      <c r="K82" s="88"/>
      <c r="L82" s="92"/>
      <c r="M82" s="88"/>
      <c r="N82" s="88"/>
      <c r="O82" s="92"/>
      <c r="P82" s="88"/>
      <c r="Q82" s="88"/>
      <c r="R82" s="92"/>
      <c r="S82" s="88"/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88"/>
      <c r="AO82" s="88"/>
      <c r="AP82" s="88"/>
      <c r="AQ82" s="88"/>
      <c r="AR82" s="88"/>
      <c r="AS82" s="88"/>
      <c r="AT82" s="88"/>
      <c r="AU82" s="88"/>
      <c r="AV82" s="88"/>
      <c r="AW82" s="88"/>
      <c r="AX82" s="88"/>
      <c r="AY82" s="88"/>
      <c r="AZ82" s="88"/>
      <c r="BA82" s="88"/>
      <c r="BB82" s="115"/>
      <c r="BC82" s="10" t="s">
        <v>42</v>
      </c>
      <c r="BD82" s="116"/>
      <c r="BE82" s="3"/>
      <c r="BF82" s="116"/>
      <c r="BG82" s="8"/>
      <c r="BH82" s="120"/>
      <c r="BM82" s="7" t="s">
        <v>43</v>
      </c>
      <c r="BN82" s="7"/>
      <c r="BO82" s="7"/>
      <c r="BP82" s="7"/>
      <c r="BQ82" s="7"/>
      <c r="BR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</row>
    <row r="83" spans="1:106" ht="15" customHeight="1" x14ac:dyDescent="0.2">
      <c r="A83" s="88"/>
      <c r="B83" s="88"/>
      <c r="C83" s="92"/>
      <c r="D83" s="88"/>
      <c r="E83" s="88"/>
      <c r="F83" s="88"/>
      <c r="G83" s="88"/>
      <c r="H83" s="88"/>
      <c r="I83" s="88"/>
      <c r="J83" s="88"/>
      <c r="K83" s="88"/>
      <c r="L83" s="92"/>
      <c r="M83" s="88"/>
      <c r="N83" s="88"/>
      <c r="O83" s="92"/>
      <c r="P83" s="88"/>
      <c r="Q83" s="88"/>
      <c r="R83" s="92"/>
      <c r="S83" s="88"/>
      <c r="T83" s="88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8"/>
      <c r="AL83" s="88"/>
      <c r="AM83" s="88"/>
      <c r="AN83" s="88"/>
      <c r="AO83" s="88"/>
      <c r="AP83" s="88"/>
      <c r="AQ83" s="88"/>
      <c r="AR83" s="88"/>
      <c r="AS83" s="88"/>
      <c r="AT83" s="88"/>
      <c r="AU83" s="88"/>
      <c r="AV83" s="88"/>
      <c r="AW83" s="88"/>
      <c r="AX83" s="88"/>
      <c r="AY83" s="88"/>
      <c r="AZ83" s="88"/>
      <c r="BA83" s="88"/>
      <c r="BB83" s="115"/>
      <c r="BC83" s="119" t="s">
        <v>87</v>
      </c>
      <c r="BD83" s="63"/>
      <c r="BE83" s="117">
        <v>21000</v>
      </c>
      <c r="BF83" s="63"/>
      <c r="BG83" s="138"/>
      <c r="BH83" s="6" t="s">
        <v>3</v>
      </c>
      <c r="BM83" s="7"/>
      <c r="BN83" s="7"/>
      <c r="BO83" s="7"/>
      <c r="BP83" s="7"/>
      <c r="BQ83" s="7"/>
      <c r="BR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</row>
    <row r="84" spans="1:106" ht="15" customHeight="1" x14ac:dyDescent="0.2">
      <c r="A84" s="88"/>
      <c r="B84" s="88"/>
      <c r="C84" s="92"/>
      <c r="D84" s="88"/>
      <c r="E84" s="88"/>
      <c r="F84" s="88"/>
      <c r="G84" s="88"/>
      <c r="H84" s="88"/>
      <c r="I84" s="88"/>
      <c r="J84" s="88"/>
      <c r="K84" s="88"/>
      <c r="L84" s="92"/>
      <c r="M84" s="88"/>
      <c r="N84" s="88"/>
      <c r="O84" s="92"/>
      <c r="P84" s="88"/>
      <c r="Q84" s="88"/>
      <c r="R84" s="92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88"/>
      <c r="BB84" s="115"/>
      <c r="BC84" s="119" t="s">
        <v>113</v>
      </c>
      <c r="BD84" s="63"/>
      <c r="BE84" s="127">
        <v>-5000</v>
      </c>
      <c r="BF84" s="63"/>
      <c r="BG84" s="138"/>
      <c r="BH84" s="6"/>
      <c r="BM84" s="7"/>
      <c r="BN84" s="7"/>
      <c r="BO84" s="7"/>
      <c r="BP84" s="7"/>
      <c r="BQ84" s="7"/>
      <c r="BR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</row>
    <row r="85" spans="1:106" ht="15" customHeight="1" x14ac:dyDescent="0.2">
      <c r="A85" s="88"/>
      <c r="B85" s="88"/>
      <c r="C85" s="92"/>
      <c r="D85" s="88"/>
      <c r="E85" s="88"/>
      <c r="F85" s="88"/>
      <c r="G85" s="88"/>
      <c r="H85" s="88"/>
      <c r="I85" s="88"/>
      <c r="J85" s="88"/>
      <c r="K85" s="88"/>
      <c r="L85" s="92"/>
      <c r="M85" s="88"/>
      <c r="N85" s="88"/>
      <c r="O85" s="92"/>
      <c r="P85" s="88"/>
      <c r="Q85" s="88"/>
      <c r="R85" s="92"/>
      <c r="S85" s="88"/>
      <c r="T85" s="88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8"/>
      <c r="AL85" s="88"/>
      <c r="AM85" s="88"/>
      <c r="AN85" s="88"/>
      <c r="AO85" s="88"/>
      <c r="AP85" s="88"/>
      <c r="AQ85" s="88"/>
      <c r="AR85" s="88"/>
      <c r="AS85" s="88"/>
      <c r="AT85" s="88"/>
      <c r="AU85" s="88"/>
      <c r="AV85" s="88"/>
      <c r="AW85" s="88"/>
      <c r="AX85" s="88"/>
      <c r="AY85" s="88"/>
      <c r="AZ85" s="88"/>
      <c r="BA85" s="88"/>
      <c r="BB85" s="115"/>
      <c r="BC85" s="119" t="s">
        <v>84</v>
      </c>
      <c r="BD85" s="63"/>
      <c r="BE85" s="116"/>
      <c r="BF85" s="116"/>
      <c r="BG85" s="143">
        <v>16000</v>
      </c>
      <c r="BH85" s="65"/>
      <c r="BM85" s="7"/>
      <c r="BN85" s="7"/>
      <c r="BO85" s="7"/>
      <c r="BP85" s="7"/>
      <c r="BQ85" s="7"/>
      <c r="BR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</row>
    <row r="86" spans="1:106" ht="15" customHeight="1" x14ac:dyDescent="0.2">
      <c r="A86" s="88"/>
      <c r="B86" s="88"/>
      <c r="C86" s="92"/>
      <c r="D86" s="88"/>
      <c r="E86" s="88"/>
      <c r="F86" s="88"/>
      <c r="G86" s="88"/>
      <c r="H86" s="88"/>
      <c r="I86" s="88"/>
      <c r="J86" s="88"/>
      <c r="K86" s="88"/>
      <c r="L86" s="92"/>
      <c r="M86" s="88"/>
      <c r="N86" s="88"/>
      <c r="O86" s="92"/>
      <c r="P86" s="88"/>
      <c r="Q86" s="88"/>
      <c r="R86" s="92"/>
      <c r="S86" s="88"/>
      <c r="T86" s="88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8"/>
      <c r="AL86" s="88"/>
      <c r="AM86" s="88"/>
      <c r="AN86" s="88"/>
      <c r="AO86" s="88"/>
      <c r="AP86" s="88"/>
      <c r="AQ86" s="88"/>
      <c r="AR86" s="88"/>
      <c r="AS86" s="88"/>
      <c r="AT86" s="88"/>
      <c r="AU86" s="88"/>
      <c r="AV86" s="88"/>
      <c r="AW86" s="88"/>
      <c r="AX86" s="88"/>
      <c r="AY86" s="88"/>
      <c r="AZ86" s="88"/>
      <c r="BA86" s="88"/>
      <c r="BB86" s="115"/>
      <c r="BC86" s="164" t="s">
        <v>109</v>
      </c>
      <c r="BD86" s="116"/>
      <c r="BE86" s="116"/>
      <c r="BF86" s="116"/>
      <c r="BG86" s="147">
        <f>SUM(BG79:BG85)</f>
        <v>42800</v>
      </c>
      <c r="BH86" s="65"/>
      <c r="BM86" s="7"/>
      <c r="BN86" s="7"/>
      <c r="BO86" s="7"/>
      <c r="BP86" s="7"/>
      <c r="BQ86" s="7"/>
      <c r="BR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</row>
    <row r="87" spans="1:106" ht="15" customHeight="1" x14ac:dyDescent="0.2">
      <c r="A87" s="88"/>
      <c r="B87" s="88"/>
      <c r="C87" s="92"/>
      <c r="D87" s="88"/>
      <c r="E87" s="88"/>
      <c r="F87" s="88"/>
      <c r="G87" s="88"/>
      <c r="H87" s="88"/>
      <c r="I87" s="88"/>
      <c r="J87" s="88"/>
      <c r="K87" s="88"/>
      <c r="L87" s="92"/>
      <c r="M87" s="88"/>
      <c r="N87" s="88"/>
      <c r="O87" s="92"/>
      <c r="P87" s="88"/>
      <c r="Q87" s="88"/>
      <c r="R87" s="92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8"/>
      <c r="AL87" s="88"/>
      <c r="AM87" s="88"/>
      <c r="AN87" s="88"/>
      <c r="AO87" s="88"/>
      <c r="AP87" s="88"/>
      <c r="AQ87" s="88"/>
      <c r="AR87" s="88"/>
      <c r="AS87" s="88"/>
      <c r="AT87" s="88"/>
      <c r="AU87" s="88"/>
      <c r="AV87" s="88"/>
      <c r="AW87" s="88"/>
      <c r="AX87" s="88"/>
      <c r="AY87" s="88"/>
      <c r="AZ87" s="88"/>
      <c r="BA87" s="88"/>
      <c r="BB87" s="115"/>
      <c r="BC87" s="116" t="s">
        <v>105</v>
      </c>
      <c r="BD87" s="116"/>
      <c r="BE87" s="116"/>
      <c r="BF87" s="116"/>
      <c r="BG87" s="143">
        <v>39000</v>
      </c>
      <c r="BH87" s="65"/>
      <c r="BM87" s="7"/>
      <c r="BN87" s="7"/>
      <c r="BO87" s="7"/>
      <c r="BP87" s="7"/>
      <c r="BQ87" s="7"/>
      <c r="BR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</row>
    <row r="88" spans="1:106" ht="15" customHeight="1" thickBot="1" x14ac:dyDescent="0.25">
      <c r="A88" s="88"/>
      <c r="B88" s="88"/>
      <c r="C88" s="92"/>
      <c r="D88" s="88"/>
      <c r="E88" s="88"/>
      <c r="F88" s="88"/>
      <c r="G88" s="88"/>
      <c r="H88" s="88"/>
      <c r="I88" s="88"/>
      <c r="J88" s="88"/>
      <c r="K88" s="88"/>
      <c r="L88" s="92"/>
      <c r="M88" s="88"/>
      <c r="N88" s="88"/>
      <c r="O88" s="92"/>
      <c r="P88" s="88"/>
      <c r="Q88" s="88"/>
      <c r="R88" s="92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88"/>
      <c r="AR88" s="88"/>
      <c r="AS88" s="88"/>
      <c r="AT88" s="88"/>
      <c r="AU88" s="88"/>
      <c r="AV88" s="88"/>
      <c r="AW88" s="88"/>
      <c r="AX88" s="88"/>
      <c r="AY88" s="88"/>
      <c r="AZ88" s="88"/>
      <c r="BA88" s="88"/>
      <c r="BB88" s="115"/>
      <c r="BC88" s="116" t="s">
        <v>106</v>
      </c>
      <c r="BD88" s="116"/>
      <c r="BE88" s="116"/>
      <c r="BF88" s="116"/>
      <c r="BG88" s="144">
        <f>BG86+BG87</f>
        <v>81800</v>
      </c>
      <c r="BH88" s="65"/>
      <c r="BM88" s="7"/>
      <c r="BN88" s="7"/>
      <c r="BO88" s="7"/>
      <c r="BP88" s="7"/>
      <c r="BQ88" s="7"/>
      <c r="BR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</row>
    <row r="89" spans="1:106" ht="15" customHeight="1" thickTop="1" x14ac:dyDescent="0.2">
      <c r="A89" s="88"/>
      <c r="B89" s="88"/>
      <c r="C89" s="92"/>
      <c r="D89" s="88"/>
      <c r="E89" s="88"/>
      <c r="F89" s="88"/>
      <c r="G89" s="88"/>
      <c r="H89" s="88"/>
      <c r="I89" s="88"/>
      <c r="J89" s="88"/>
      <c r="K89" s="88"/>
      <c r="L89" s="92"/>
      <c r="M89" s="88"/>
      <c r="N89" s="88"/>
      <c r="O89" s="92"/>
      <c r="P89" s="88"/>
      <c r="Q89" s="88"/>
      <c r="R89" s="92"/>
      <c r="S89" s="88"/>
      <c r="T89" s="88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8"/>
      <c r="AL89" s="88"/>
      <c r="AM89" s="88"/>
      <c r="AN89" s="88"/>
      <c r="AO89" s="88"/>
      <c r="AP89" s="88"/>
      <c r="AQ89" s="88"/>
      <c r="AR89" s="88"/>
      <c r="AS89" s="88"/>
      <c r="AT89" s="88"/>
      <c r="AU89" s="88"/>
      <c r="AV89" s="88"/>
      <c r="AW89" s="88"/>
      <c r="AX89" s="88"/>
      <c r="AY89" s="88"/>
      <c r="AZ89" s="88"/>
      <c r="BA89" s="88"/>
      <c r="BB89" s="45"/>
      <c r="BC89" s="44"/>
      <c r="BD89" s="44"/>
      <c r="BE89" s="44"/>
      <c r="BF89" s="44"/>
      <c r="BG89" s="44"/>
      <c r="BH89" s="46"/>
      <c r="BM89" s="7"/>
      <c r="BN89" s="7"/>
      <c r="BO89" s="7"/>
      <c r="BP89" s="7"/>
      <c r="BQ89" s="7"/>
      <c r="BR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</row>
    <row r="90" spans="1:106" ht="15" customHeight="1" x14ac:dyDescent="0.2">
      <c r="C90" s="16"/>
      <c r="L90" s="16"/>
      <c r="O90" s="16"/>
      <c r="R90" s="16"/>
      <c r="BA90" s="88"/>
      <c r="BB90" s="88"/>
      <c r="BC90" s="88"/>
      <c r="BD90" s="88"/>
      <c r="BE90" s="88"/>
      <c r="BF90" s="88"/>
      <c r="BG90" s="88"/>
      <c r="BH90" s="88"/>
      <c r="BM90" s="7"/>
      <c r="BN90" s="7"/>
      <c r="BO90" s="7"/>
      <c r="BP90" s="7"/>
      <c r="BQ90" s="7"/>
      <c r="BR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</row>
    <row r="91" spans="1:106" x14ac:dyDescent="0.2">
      <c r="C91" s="16"/>
      <c r="L91" s="16"/>
      <c r="O91" s="16"/>
      <c r="R91" s="16"/>
      <c r="BM91" s="7"/>
      <c r="BN91" s="7"/>
      <c r="BO91" s="7"/>
      <c r="BP91" s="7"/>
      <c r="BQ91" s="7"/>
      <c r="BR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</row>
    <row r="92" spans="1:106" x14ac:dyDescent="0.2">
      <c r="C92" s="16"/>
      <c r="L92" s="16"/>
      <c r="O92" s="16"/>
      <c r="R92" s="16"/>
      <c r="BM92" s="7"/>
      <c r="BN92" s="7"/>
      <c r="BO92" s="7"/>
      <c r="BP92" s="7"/>
      <c r="BQ92" s="7"/>
      <c r="BR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</row>
    <row r="93" spans="1:106" x14ac:dyDescent="0.2">
      <c r="C93" s="16"/>
      <c r="L93" s="16"/>
      <c r="O93" s="16"/>
      <c r="R93" s="16"/>
      <c r="BM93" s="7"/>
      <c r="BN93" s="7"/>
      <c r="BO93" s="7"/>
      <c r="BP93" s="7"/>
      <c r="BQ93" s="7"/>
      <c r="BR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</row>
    <row r="94" spans="1:106" x14ac:dyDescent="0.2">
      <c r="C94" s="16"/>
      <c r="L94" s="16"/>
      <c r="O94" s="16"/>
      <c r="R94" s="16"/>
      <c r="BM94" s="7"/>
      <c r="BN94" s="7"/>
      <c r="BO94" s="7"/>
      <c r="BP94" s="7"/>
      <c r="BQ94" s="7"/>
      <c r="BR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</row>
    <row r="95" spans="1:106" x14ac:dyDescent="0.2">
      <c r="C95" s="16"/>
      <c r="L95" s="16"/>
      <c r="O95" s="16"/>
      <c r="R95" s="16"/>
      <c r="BM95" s="7"/>
      <c r="BN95" s="7"/>
      <c r="BO95" s="7"/>
      <c r="BP95" s="7"/>
      <c r="BQ95" s="7"/>
      <c r="BR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</row>
    <row r="96" spans="1:106" x14ac:dyDescent="0.2">
      <c r="C96" s="16"/>
      <c r="L96" s="16"/>
      <c r="O96" s="16"/>
      <c r="R96" s="16"/>
      <c r="BM96" s="7"/>
      <c r="BN96" s="7"/>
      <c r="BO96" s="7"/>
      <c r="BP96" s="7"/>
      <c r="BQ96" s="7"/>
      <c r="BR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</row>
    <row r="97" spans="3:106" x14ac:dyDescent="0.2">
      <c r="C97" s="16"/>
      <c r="L97" s="16"/>
      <c r="O97" s="16"/>
      <c r="R97" s="16"/>
      <c r="BM97" s="7"/>
      <c r="BN97" s="7"/>
      <c r="BO97" s="7"/>
      <c r="BP97" s="7"/>
      <c r="BQ97" s="7"/>
      <c r="BR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</row>
    <row r="98" spans="3:106" x14ac:dyDescent="0.2">
      <c r="C98" s="16"/>
      <c r="L98" s="16"/>
      <c r="O98" s="16"/>
      <c r="R98" s="16"/>
      <c r="BM98" s="7"/>
      <c r="BN98" s="7"/>
      <c r="BO98" s="7"/>
      <c r="BP98" s="7"/>
      <c r="BQ98" s="7"/>
      <c r="BR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</row>
    <row r="99" spans="3:106" x14ac:dyDescent="0.2">
      <c r="C99" s="16"/>
      <c r="L99" s="16"/>
      <c r="O99" s="16"/>
      <c r="R99" s="16"/>
      <c r="BM99" s="7"/>
      <c r="BN99" s="7"/>
      <c r="BO99" s="7"/>
      <c r="BP99" s="7"/>
      <c r="BQ99" s="7"/>
      <c r="BR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</row>
    <row r="100" spans="3:106" x14ac:dyDescent="0.2">
      <c r="C100" s="16"/>
      <c r="L100" s="16"/>
      <c r="O100" s="16"/>
      <c r="R100" s="16"/>
      <c r="BM100" s="7"/>
      <c r="BN100" s="7"/>
      <c r="BO100" s="7"/>
      <c r="BP100" s="7"/>
      <c r="BQ100" s="7"/>
      <c r="BR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</row>
    <row r="101" spans="3:106" x14ac:dyDescent="0.2">
      <c r="C101" s="16"/>
      <c r="L101" s="16"/>
      <c r="O101" s="16"/>
      <c r="R101" s="16"/>
      <c r="BM101" s="7"/>
      <c r="BN101" s="7"/>
      <c r="BO101" s="7"/>
      <c r="BP101" s="7"/>
      <c r="BQ101" s="7"/>
      <c r="BR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</row>
    <row r="102" spans="3:106" x14ac:dyDescent="0.2">
      <c r="C102" s="16"/>
      <c r="L102" s="16"/>
      <c r="O102" s="16"/>
      <c r="R102" s="16"/>
      <c r="BM102" s="7"/>
      <c r="BN102" s="7"/>
      <c r="BO102" s="7"/>
      <c r="BP102" s="7"/>
      <c r="BQ102" s="7"/>
      <c r="BR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</row>
    <row r="103" spans="3:106" x14ac:dyDescent="0.2">
      <c r="C103" s="16"/>
      <c r="L103" s="16"/>
      <c r="O103" s="16"/>
      <c r="R103" s="16"/>
      <c r="BM103" s="7"/>
      <c r="BN103" s="7"/>
      <c r="BO103" s="7"/>
      <c r="BP103" s="7"/>
      <c r="BQ103" s="7"/>
      <c r="BR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</row>
    <row r="104" spans="3:106" x14ac:dyDescent="0.2">
      <c r="C104" s="16"/>
      <c r="L104" s="16"/>
      <c r="O104" s="16"/>
      <c r="R104" s="16"/>
      <c r="BM104" s="7"/>
      <c r="BN104" s="7"/>
      <c r="BO104" s="7"/>
      <c r="BP104" s="7"/>
      <c r="BQ104" s="7"/>
      <c r="BR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</row>
    <row r="105" spans="3:106" x14ac:dyDescent="0.2">
      <c r="C105" s="16"/>
      <c r="L105" s="16"/>
      <c r="O105" s="16"/>
      <c r="R105" s="16"/>
      <c r="BM105" s="7"/>
      <c r="BN105" s="7"/>
      <c r="BO105" s="7"/>
      <c r="BP105" s="7"/>
      <c r="BQ105" s="7"/>
      <c r="BR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</row>
    <row r="106" spans="3:106" x14ac:dyDescent="0.2">
      <c r="C106" s="16"/>
      <c r="L106" s="16"/>
      <c r="O106" s="16"/>
      <c r="R106" s="16"/>
      <c r="BM106" s="7"/>
      <c r="BN106" s="7"/>
      <c r="BO106" s="7"/>
      <c r="BP106" s="7"/>
      <c r="BQ106" s="7"/>
      <c r="BR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</row>
    <row r="107" spans="3:106" x14ac:dyDescent="0.2">
      <c r="C107" s="16"/>
      <c r="L107" s="16"/>
      <c r="O107" s="16"/>
      <c r="R107" s="16"/>
      <c r="BM107" s="7"/>
      <c r="BN107" s="7"/>
      <c r="BO107" s="7"/>
      <c r="BP107" s="7"/>
      <c r="BQ107" s="7"/>
      <c r="BR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</row>
    <row r="108" spans="3:106" x14ac:dyDescent="0.2">
      <c r="C108" s="16"/>
      <c r="L108" s="16"/>
      <c r="O108" s="16"/>
      <c r="R108" s="16"/>
      <c r="BM108" s="7"/>
      <c r="BN108" s="7"/>
      <c r="BO108" s="7"/>
      <c r="BP108" s="7"/>
      <c r="BQ108" s="7"/>
      <c r="BR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</row>
    <row r="109" spans="3:106" x14ac:dyDescent="0.2">
      <c r="C109" s="16"/>
      <c r="L109" s="16"/>
      <c r="O109" s="16"/>
      <c r="R109" s="16"/>
      <c r="BM109" s="7"/>
      <c r="BN109" s="7"/>
      <c r="BO109" s="7"/>
      <c r="BP109" s="7"/>
      <c r="BQ109" s="7"/>
      <c r="BR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</row>
    <row r="110" spans="3:106" x14ac:dyDescent="0.2">
      <c r="C110" s="16"/>
      <c r="L110" s="16"/>
      <c r="O110" s="16"/>
      <c r="R110" s="16"/>
      <c r="BM110" s="7"/>
      <c r="BN110" s="7"/>
      <c r="BO110" s="7"/>
      <c r="BP110" s="7"/>
      <c r="BQ110" s="7"/>
      <c r="BR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</row>
    <row r="111" spans="3:106" x14ac:dyDescent="0.2">
      <c r="C111" s="16"/>
      <c r="L111" s="16"/>
      <c r="O111" s="16"/>
      <c r="R111" s="16"/>
      <c r="BM111" s="7"/>
      <c r="BN111" s="7"/>
      <c r="BO111" s="7"/>
      <c r="BP111" s="7"/>
      <c r="BQ111" s="7"/>
      <c r="BR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</row>
    <row r="112" spans="3:106" x14ac:dyDescent="0.2">
      <c r="C112" s="16"/>
      <c r="L112" s="16"/>
      <c r="O112" s="16"/>
      <c r="R112" s="16"/>
      <c r="BM112" s="7"/>
      <c r="BN112" s="7"/>
      <c r="BO112" s="7"/>
      <c r="BP112" s="7"/>
      <c r="BQ112" s="7"/>
      <c r="BR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</row>
    <row r="113" spans="3:106" x14ac:dyDescent="0.2">
      <c r="C113" s="16"/>
      <c r="L113" s="16"/>
      <c r="O113" s="16"/>
      <c r="R113" s="16"/>
      <c r="BM113" s="7"/>
      <c r="BN113" s="7"/>
      <c r="BO113" s="7"/>
      <c r="BP113" s="7"/>
      <c r="BQ113" s="7"/>
      <c r="BR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</row>
    <row r="114" spans="3:106" x14ac:dyDescent="0.2">
      <c r="C114" s="16"/>
      <c r="L114" s="16"/>
      <c r="O114" s="16"/>
      <c r="R114" s="16"/>
      <c r="BM114" s="7"/>
      <c r="BN114" s="7"/>
      <c r="BO114" s="7"/>
      <c r="BP114" s="7"/>
      <c r="BQ114" s="7"/>
      <c r="BR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</row>
    <row r="115" spans="3:106" x14ac:dyDescent="0.2">
      <c r="C115" s="16"/>
      <c r="L115" s="16"/>
      <c r="O115" s="16"/>
      <c r="R115" s="16"/>
      <c r="BM115" s="7"/>
      <c r="BN115" s="7"/>
      <c r="BO115" s="7"/>
      <c r="BP115" s="7"/>
      <c r="BQ115" s="7"/>
      <c r="BR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</row>
    <row r="116" spans="3:106" x14ac:dyDescent="0.2">
      <c r="C116" s="16"/>
      <c r="L116" s="16"/>
      <c r="O116" s="16"/>
      <c r="R116" s="16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</row>
    <row r="117" spans="3:106" x14ac:dyDescent="0.2">
      <c r="C117" s="16"/>
      <c r="L117" s="16"/>
      <c r="O117" s="16"/>
      <c r="R117" s="16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</row>
    <row r="118" spans="3:106" x14ac:dyDescent="0.2">
      <c r="C118" s="16"/>
      <c r="L118" s="16"/>
      <c r="O118" s="16"/>
      <c r="R118" s="16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</row>
    <row r="119" spans="3:106" x14ac:dyDescent="0.2">
      <c r="C119" s="16"/>
      <c r="L119" s="16"/>
      <c r="O119" s="16"/>
      <c r="R119" s="16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</row>
    <row r="120" spans="3:106" x14ac:dyDescent="0.2">
      <c r="C120" s="16"/>
      <c r="L120" s="16"/>
      <c r="O120" s="16"/>
      <c r="R120" s="16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</row>
    <row r="121" spans="3:106" x14ac:dyDescent="0.2">
      <c r="C121" s="16"/>
      <c r="L121" s="16"/>
      <c r="O121" s="16"/>
      <c r="R121" s="16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</row>
    <row r="122" spans="3:106" x14ac:dyDescent="0.2">
      <c r="C122" s="16"/>
      <c r="L122" s="16"/>
      <c r="O122" s="16"/>
      <c r="R122" s="16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</row>
    <row r="123" spans="3:106" x14ac:dyDescent="0.2">
      <c r="C123" s="16"/>
      <c r="L123" s="16"/>
      <c r="O123" s="16"/>
      <c r="R123" s="16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</row>
    <row r="124" spans="3:106" x14ac:dyDescent="0.2">
      <c r="C124" s="16"/>
      <c r="L124" s="16"/>
      <c r="O124" s="16"/>
      <c r="R124" s="16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</row>
    <row r="125" spans="3:106" x14ac:dyDescent="0.2">
      <c r="C125" s="16"/>
      <c r="L125" s="16"/>
      <c r="O125" s="16"/>
      <c r="R125" s="16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</row>
    <row r="126" spans="3:106" x14ac:dyDescent="0.2">
      <c r="C126" s="16"/>
      <c r="L126" s="16"/>
      <c r="O126" s="16"/>
      <c r="R126" s="16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</row>
    <row r="127" spans="3:106" x14ac:dyDescent="0.2">
      <c r="C127" s="16"/>
      <c r="L127" s="16"/>
      <c r="O127" s="16"/>
      <c r="R127" s="16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</row>
    <row r="128" spans="3:106" x14ac:dyDescent="0.2">
      <c r="C128" s="16"/>
      <c r="L128" s="16"/>
      <c r="O128" s="16"/>
      <c r="R128" s="16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</row>
    <row r="129" spans="3:106" x14ac:dyDescent="0.2">
      <c r="C129" s="16"/>
      <c r="L129" s="16"/>
      <c r="O129" s="16"/>
      <c r="R129" s="16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</row>
    <row r="130" spans="3:106" x14ac:dyDescent="0.2">
      <c r="C130" s="16"/>
      <c r="L130" s="16"/>
      <c r="O130" s="16"/>
      <c r="R130" s="16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</row>
    <row r="131" spans="3:106" x14ac:dyDescent="0.2">
      <c r="C131" s="16"/>
      <c r="L131" s="16"/>
      <c r="O131" s="16"/>
      <c r="R131" s="16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</row>
    <row r="132" spans="3:106" x14ac:dyDescent="0.2">
      <c r="C132" s="16"/>
      <c r="L132" s="16"/>
      <c r="O132" s="16"/>
      <c r="R132" s="16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</row>
    <row r="133" spans="3:106" x14ac:dyDescent="0.2">
      <c r="C133" s="16"/>
      <c r="L133" s="16"/>
      <c r="O133" s="16"/>
      <c r="R133" s="16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</row>
    <row r="134" spans="3:106" x14ac:dyDescent="0.2">
      <c r="C134" s="16"/>
      <c r="L134" s="16"/>
      <c r="O134" s="16"/>
      <c r="R134" s="16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</row>
    <row r="135" spans="3:106" x14ac:dyDescent="0.2">
      <c r="C135" s="16"/>
      <c r="L135" s="16"/>
      <c r="O135" s="16"/>
      <c r="R135" s="16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</row>
    <row r="136" spans="3:106" x14ac:dyDescent="0.2">
      <c r="C136" s="16"/>
      <c r="L136" s="16"/>
      <c r="O136" s="16"/>
      <c r="R136" s="16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</row>
    <row r="137" spans="3:106" x14ac:dyDescent="0.2">
      <c r="C137" s="16"/>
      <c r="L137" s="16"/>
      <c r="O137" s="16"/>
      <c r="R137" s="16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</row>
    <row r="138" spans="3:106" x14ac:dyDescent="0.2">
      <c r="C138" s="16"/>
      <c r="L138" s="16"/>
      <c r="O138" s="16"/>
      <c r="R138" s="16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</row>
    <row r="139" spans="3:106" x14ac:dyDescent="0.2">
      <c r="C139" s="16"/>
      <c r="L139" s="16"/>
      <c r="O139" s="16"/>
      <c r="R139" s="16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</row>
    <row r="140" spans="3:106" x14ac:dyDescent="0.2">
      <c r="C140" s="16"/>
      <c r="L140" s="16"/>
      <c r="O140" s="16"/>
      <c r="R140" s="16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</row>
    <row r="141" spans="3:106" x14ac:dyDescent="0.2">
      <c r="C141" s="16"/>
      <c r="L141" s="16"/>
      <c r="O141" s="16"/>
      <c r="R141" s="16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</row>
    <row r="142" spans="3:106" x14ac:dyDescent="0.2">
      <c r="C142" s="16"/>
      <c r="L142" s="16"/>
      <c r="O142" s="16"/>
      <c r="R142" s="16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</row>
    <row r="143" spans="3:106" x14ac:dyDescent="0.2">
      <c r="C143" s="16"/>
      <c r="L143" s="16"/>
      <c r="O143" s="16"/>
      <c r="R143" s="16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</row>
    <row r="144" spans="3:106" x14ac:dyDescent="0.2">
      <c r="C144" s="16"/>
      <c r="L144" s="16"/>
      <c r="O144" s="16"/>
      <c r="R144" s="16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</row>
    <row r="145" spans="3:106" x14ac:dyDescent="0.2">
      <c r="C145" s="16"/>
      <c r="L145" s="16"/>
      <c r="O145" s="16"/>
      <c r="R145" s="16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</row>
    <row r="146" spans="3:106" x14ac:dyDescent="0.2">
      <c r="C146" s="16"/>
      <c r="L146" s="16"/>
      <c r="O146" s="16"/>
      <c r="R146" s="16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</row>
    <row r="147" spans="3:106" x14ac:dyDescent="0.2">
      <c r="C147" s="16"/>
      <c r="L147" s="16"/>
      <c r="O147" s="16"/>
      <c r="R147" s="16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</row>
    <row r="148" spans="3:106" x14ac:dyDescent="0.2">
      <c r="C148" s="16"/>
      <c r="L148" s="16"/>
      <c r="O148" s="16"/>
      <c r="R148" s="16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</row>
    <row r="149" spans="3:106" x14ac:dyDescent="0.2">
      <c r="C149" s="16"/>
      <c r="L149" s="16"/>
      <c r="O149" s="16"/>
      <c r="R149" s="16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</row>
    <row r="150" spans="3:106" x14ac:dyDescent="0.2">
      <c r="C150" s="16"/>
      <c r="L150" s="16"/>
      <c r="O150" s="16"/>
      <c r="R150" s="16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</row>
    <row r="151" spans="3:106" x14ac:dyDescent="0.2">
      <c r="C151" s="16"/>
      <c r="L151" s="16"/>
      <c r="O151" s="16"/>
      <c r="R151" s="16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</row>
    <row r="152" spans="3:106" x14ac:dyDescent="0.2">
      <c r="C152" s="16"/>
      <c r="L152" s="16"/>
      <c r="O152" s="16"/>
      <c r="R152" s="16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</row>
    <row r="153" spans="3:106" x14ac:dyDescent="0.2">
      <c r="C153" s="16"/>
      <c r="L153" s="16"/>
      <c r="O153" s="16"/>
      <c r="R153" s="16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</row>
    <row r="154" spans="3:106" x14ac:dyDescent="0.2">
      <c r="C154" s="16"/>
      <c r="L154" s="16"/>
      <c r="O154" s="16"/>
      <c r="R154" s="16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</row>
    <row r="155" spans="3:106" x14ac:dyDescent="0.2">
      <c r="C155" s="16"/>
      <c r="L155" s="16"/>
      <c r="O155" s="16"/>
      <c r="R155" s="16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</row>
    <row r="156" spans="3:106" x14ac:dyDescent="0.2">
      <c r="C156" s="16"/>
      <c r="L156" s="16"/>
      <c r="O156" s="16"/>
      <c r="R156" s="16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</row>
    <row r="157" spans="3:106" x14ac:dyDescent="0.2">
      <c r="C157" s="16"/>
      <c r="L157" s="16"/>
      <c r="O157" s="16"/>
      <c r="R157" s="16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</row>
    <row r="158" spans="3:106" x14ac:dyDescent="0.2">
      <c r="C158" s="16"/>
      <c r="L158" s="16"/>
      <c r="O158" s="16"/>
      <c r="R158" s="16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</row>
    <row r="159" spans="3:106" x14ac:dyDescent="0.2">
      <c r="C159" s="16"/>
      <c r="L159" s="16"/>
      <c r="O159" s="16"/>
      <c r="R159" s="16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</row>
    <row r="160" spans="3:106" x14ac:dyDescent="0.2">
      <c r="C160" s="16"/>
      <c r="L160" s="16"/>
      <c r="O160" s="16"/>
      <c r="R160" s="16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</row>
    <row r="161" spans="3:106" x14ac:dyDescent="0.2">
      <c r="C161" s="16"/>
      <c r="L161" s="16"/>
      <c r="O161" s="16"/>
      <c r="R161" s="16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</row>
    <row r="162" spans="3:106" x14ac:dyDescent="0.2">
      <c r="C162" s="16"/>
      <c r="L162" s="16"/>
      <c r="O162" s="16"/>
      <c r="R162" s="16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</row>
    <row r="163" spans="3:106" x14ac:dyDescent="0.2">
      <c r="C163" s="16"/>
      <c r="L163" s="16"/>
      <c r="O163" s="16"/>
      <c r="R163" s="16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</row>
    <row r="164" spans="3:106" x14ac:dyDescent="0.2">
      <c r="C164" s="16"/>
      <c r="L164" s="16"/>
      <c r="O164" s="16"/>
      <c r="R164" s="16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</row>
    <row r="165" spans="3:106" x14ac:dyDescent="0.2">
      <c r="C165" s="16"/>
      <c r="L165" s="16"/>
      <c r="O165" s="16"/>
      <c r="R165" s="16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</row>
    <row r="166" spans="3:106" x14ac:dyDescent="0.2">
      <c r="C166" s="16"/>
      <c r="L166" s="16"/>
      <c r="O166" s="16"/>
      <c r="R166" s="16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</row>
    <row r="167" spans="3:106" x14ac:dyDescent="0.2">
      <c r="C167" s="16"/>
      <c r="L167" s="16"/>
      <c r="O167" s="16"/>
      <c r="R167" s="16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</row>
    <row r="168" spans="3:106" x14ac:dyDescent="0.2">
      <c r="C168" s="16"/>
      <c r="L168" s="16"/>
      <c r="O168" s="16"/>
      <c r="R168" s="16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</row>
    <row r="169" spans="3:106" x14ac:dyDescent="0.2">
      <c r="C169" s="16"/>
      <c r="L169" s="16"/>
      <c r="O169" s="16"/>
      <c r="R169" s="16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</row>
    <row r="170" spans="3:106" x14ac:dyDescent="0.2">
      <c r="C170" s="16"/>
      <c r="L170" s="16"/>
      <c r="O170" s="16"/>
      <c r="R170" s="16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</row>
    <row r="171" spans="3:106" x14ac:dyDescent="0.2">
      <c r="C171" s="16"/>
      <c r="L171" s="16"/>
      <c r="O171" s="16"/>
      <c r="R171" s="16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</row>
    <row r="172" spans="3:106" x14ac:dyDescent="0.2">
      <c r="C172" s="16"/>
      <c r="L172" s="16"/>
      <c r="O172" s="16"/>
      <c r="R172" s="16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</row>
    <row r="173" spans="3:106" x14ac:dyDescent="0.2">
      <c r="C173" s="16"/>
      <c r="L173" s="16"/>
      <c r="O173" s="16"/>
      <c r="R173" s="16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</row>
    <row r="174" spans="3:106" x14ac:dyDescent="0.2">
      <c r="C174" s="16"/>
      <c r="L174" s="16"/>
      <c r="O174" s="16"/>
      <c r="R174" s="16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</row>
    <row r="175" spans="3:106" x14ac:dyDescent="0.2">
      <c r="C175" s="16"/>
      <c r="L175" s="16"/>
      <c r="O175" s="16"/>
      <c r="R175" s="16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</row>
    <row r="176" spans="3:106" x14ac:dyDescent="0.2">
      <c r="C176" s="16"/>
      <c r="L176" s="16"/>
      <c r="O176" s="16"/>
      <c r="R176" s="16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</row>
    <row r="177" spans="3:106" x14ac:dyDescent="0.2">
      <c r="C177" s="16"/>
      <c r="L177" s="16"/>
      <c r="O177" s="16"/>
      <c r="R177" s="16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</row>
    <row r="178" spans="3:106" x14ac:dyDescent="0.2">
      <c r="C178" s="16"/>
      <c r="L178" s="16"/>
      <c r="O178" s="16"/>
      <c r="R178" s="16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</row>
    <row r="179" spans="3:106" x14ac:dyDescent="0.2">
      <c r="C179" s="16"/>
      <c r="L179" s="16"/>
      <c r="O179" s="16"/>
      <c r="R179" s="16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</row>
    <row r="180" spans="3:106" x14ac:dyDescent="0.2">
      <c r="C180" s="16"/>
      <c r="L180" s="16"/>
      <c r="O180" s="16"/>
      <c r="R180" s="16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</row>
    <row r="181" spans="3:106" x14ac:dyDescent="0.2">
      <c r="C181" s="16"/>
      <c r="L181" s="16"/>
      <c r="O181" s="16"/>
      <c r="R181" s="16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</row>
    <row r="182" spans="3:106" x14ac:dyDescent="0.2">
      <c r="C182" s="16"/>
      <c r="L182" s="16"/>
      <c r="O182" s="16"/>
      <c r="R182" s="16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</row>
    <row r="183" spans="3:106" x14ac:dyDescent="0.2">
      <c r="C183" s="16"/>
      <c r="L183" s="16"/>
      <c r="O183" s="16"/>
      <c r="R183" s="16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</row>
    <row r="184" spans="3:106" x14ac:dyDescent="0.2">
      <c r="C184" s="16"/>
      <c r="L184" s="16"/>
      <c r="O184" s="16"/>
      <c r="R184" s="16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</row>
    <row r="185" spans="3:106" x14ac:dyDescent="0.2">
      <c r="C185" s="16"/>
      <c r="L185" s="16"/>
      <c r="O185" s="16"/>
      <c r="R185" s="16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</row>
    <row r="186" spans="3:106" x14ac:dyDescent="0.2">
      <c r="C186" s="16"/>
      <c r="L186" s="16"/>
      <c r="O186" s="16"/>
      <c r="R186" s="16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</row>
    <row r="187" spans="3:106" x14ac:dyDescent="0.2">
      <c r="C187" s="16"/>
      <c r="L187" s="16"/>
      <c r="O187" s="16"/>
      <c r="R187" s="16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</row>
    <row r="188" spans="3:106" x14ac:dyDescent="0.2">
      <c r="C188" s="16"/>
      <c r="L188" s="16"/>
      <c r="O188" s="16"/>
      <c r="R188" s="16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</row>
    <row r="189" spans="3:106" x14ac:dyDescent="0.2">
      <c r="C189" s="16"/>
      <c r="L189" s="16"/>
      <c r="O189" s="16"/>
      <c r="R189" s="16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</row>
    <row r="190" spans="3:106" x14ac:dyDescent="0.2">
      <c r="C190" s="16"/>
      <c r="L190" s="16"/>
      <c r="O190" s="16"/>
      <c r="R190" s="16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</row>
    <row r="191" spans="3:106" x14ac:dyDescent="0.2">
      <c r="C191" s="16"/>
      <c r="L191" s="16"/>
      <c r="O191" s="16"/>
      <c r="R191" s="16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</row>
    <row r="192" spans="3:106" x14ac:dyDescent="0.2">
      <c r="C192" s="16"/>
      <c r="L192" s="16"/>
      <c r="O192" s="16"/>
      <c r="R192" s="16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</row>
    <row r="193" spans="3:106" x14ac:dyDescent="0.2">
      <c r="C193" s="16"/>
      <c r="L193" s="16"/>
      <c r="O193" s="16"/>
      <c r="R193" s="16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</row>
    <row r="194" spans="3:106" x14ac:dyDescent="0.2">
      <c r="C194" s="16"/>
      <c r="L194" s="16"/>
      <c r="O194" s="16"/>
      <c r="R194" s="16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</row>
    <row r="195" spans="3:106" x14ac:dyDescent="0.2">
      <c r="C195" s="16"/>
      <c r="L195" s="16"/>
      <c r="O195" s="16"/>
      <c r="R195" s="16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</row>
    <row r="196" spans="3:106" x14ac:dyDescent="0.2">
      <c r="C196" s="16"/>
      <c r="L196" s="16"/>
      <c r="O196" s="16"/>
      <c r="R196" s="16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</row>
    <row r="197" spans="3:106" x14ac:dyDescent="0.2">
      <c r="C197" s="16"/>
      <c r="L197" s="16"/>
      <c r="O197" s="16"/>
      <c r="R197" s="16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</row>
    <row r="198" spans="3:106" x14ac:dyDescent="0.2">
      <c r="C198" s="16"/>
      <c r="L198" s="16"/>
      <c r="O198" s="16"/>
      <c r="R198" s="16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</row>
    <row r="199" spans="3:106" x14ac:dyDescent="0.2">
      <c r="C199" s="16"/>
      <c r="L199" s="16"/>
      <c r="O199" s="16"/>
      <c r="R199" s="16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</row>
    <row r="200" spans="3:106" x14ac:dyDescent="0.2">
      <c r="C200" s="16"/>
      <c r="L200" s="16"/>
      <c r="O200" s="16"/>
      <c r="R200" s="16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</row>
    <row r="201" spans="3:106" x14ac:dyDescent="0.2">
      <c r="C201" s="16"/>
      <c r="L201" s="16"/>
      <c r="O201" s="16"/>
      <c r="R201" s="16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</row>
    <row r="202" spans="3:106" x14ac:dyDescent="0.2">
      <c r="C202" s="16"/>
      <c r="L202" s="16"/>
      <c r="O202" s="16"/>
      <c r="R202" s="16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</row>
    <row r="203" spans="3:106" x14ac:dyDescent="0.2">
      <c r="C203" s="16"/>
      <c r="L203" s="16"/>
      <c r="O203" s="16"/>
      <c r="R203" s="16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</row>
    <row r="204" spans="3:106" x14ac:dyDescent="0.2">
      <c r="C204" s="16"/>
      <c r="L204" s="16"/>
      <c r="O204" s="16"/>
      <c r="R204" s="16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</row>
    <row r="205" spans="3:106" x14ac:dyDescent="0.2">
      <c r="C205" s="16"/>
      <c r="L205" s="16"/>
      <c r="O205" s="16"/>
      <c r="R205" s="16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</row>
    <row r="206" spans="3:106" x14ac:dyDescent="0.2">
      <c r="C206" s="16"/>
      <c r="L206" s="16"/>
      <c r="O206" s="16"/>
      <c r="R206" s="16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</row>
    <row r="207" spans="3:106" x14ac:dyDescent="0.2">
      <c r="C207" s="16"/>
      <c r="L207" s="16"/>
      <c r="O207" s="16"/>
      <c r="R207" s="16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</row>
    <row r="208" spans="3:106" x14ac:dyDescent="0.2">
      <c r="C208" s="16"/>
      <c r="L208" s="16"/>
      <c r="O208" s="16"/>
      <c r="R208" s="16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</row>
    <row r="209" spans="3:106" x14ac:dyDescent="0.2">
      <c r="C209" s="16"/>
      <c r="L209" s="16"/>
      <c r="O209" s="16"/>
      <c r="R209" s="16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</row>
    <row r="210" spans="3:106" x14ac:dyDescent="0.2">
      <c r="C210" s="16"/>
      <c r="L210" s="16"/>
      <c r="O210" s="16"/>
      <c r="R210" s="16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</row>
    <row r="211" spans="3:106" x14ac:dyDescent="0.2">
      <c r="C211" s="16"/>
      <c r="L211" s="16"/>
      <c r="O211" s="16"/>
      <c r="R211" s="16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</row>
    <row r="212" spans="3:106" x14ac:dyDescent="0.2">
      <c r="C212" s="16"/>
      <c r="L212" s="16"/>
      <c r="O212" s="16"/>
      <c r="R212" s="16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</row>
    <row r="213" spans="3:106" x14ac:dyDescent="0.2">
      <c r="C213" s="16"/>
      <c r="L213" s="16"/>
      <c r="O213" s="16"/>
      <c r="R213" s="16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</row>
    <row r="214" spans="3:106" x14ac:dyDescent="0.2">
      <c r="C214" s="16"/>
      <c r="L214" s="16"/>
      <c r="O214" s="16"/>
      <c r="R214" s="16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</row>
    <row r="215" spans="3:106" x14ac:dyDescent="0.2">
      <c r="C215" s="16"/>
      <c r="L215" s="16"/>
      <c r="O215" s="16"/>
      <c r="R215" s="16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</row>
    <row r="216" spans="3:106" x14ac:dyDescent="0.2">
      <c r="C216" s="16"/>
      <c r="L216" s="16"/>
      <c r="O216" s="16"/>
      <c r="R216" s="16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</row>
    <row r="217" spans="3:106" x14ac:dyDescent="0.2">
      <c r="C217" s="16"/>
      <c r="L217" s="16"/>
      <c r="O217" s="16"/>
      <c r="R217" s="16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</row>
    <row r="218" spans="3:106" x14ac:dyDescent="0.2">
      <c r="C218" s="16"/>
      <c r="L218" s="16"/>
      <c r="O218" s="16"/>
      <c r="R218" s="16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</row>
    <row r="219" spans="3:106" x14ac:dyDescent="0.2">
      <c r="C219" s="16"/>
      <c r="L219" s="16"/>
      <c r="O219" s="16"/>
      <c r="R219" s="16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</row>
    <row r="220" spans="3:106" x14ac:dyDescent="0.2">
      <c r="C220" s="16"/>
      <c r="L220" s="16"/>
      <c r="O220" s="16"/>
      <c r="R220" s="16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</row>
    <row r="221" spans="3:106" x14ac:dyDescent="0.2">
      <c r="C221" s="16"/>
      <c r="L221" s="16"/>
      <c r="O221" s="16"/>
      <c r="R221" s="16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</row>
    <row r="222" spans="3:106" x14ac:dyDescent="0.2">
      <c r="C222" s="16"/>
      <c r="L222" s="16"/>
      <c r="O222" s="16"/>
      <c r="R222" s="16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</row>
    <row r="223" spans="3:106" x14ac:dyDescent="0.2">
      <c r="C223" s="16"/>
      <c r="L223" s="16"/>
      <c r="O223" s="16"/>
      <c r="R223" s="16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</row>
    <row r="224" spans="3:106" x14ac:dyDescent="0.2">
      <c r="C224" s="16"/>
      <c r="L224" s="16"/>
      <c r="O224" s="16"/>
      <c r="R224" s="16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</row>
    <row r="225" spans="3:106" x14ac:dyDescent="0.2">
      <c r="C225" s="16"/>
      <c r="L225" s="16"/>
      <c r="O225" s="16"/>
      <c r="R225" s="16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</row>
    <row r="226" spans="3:106" x14ac:dyDescent="0.2">
      <c r="C226" s="16"/>
      <c r="L226" s="16"/>
      <c r="O226" s="16"/>
      <c r="R226" s="16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</row>
    <row r="227" spans="3:106" x14ac:dyDescent="0.2">
      <c r="C227" s="16"/>
      <c r="L227" s="16"/>
      <c r="O227" s="16"/>
      <c r="R227" s="16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</row>
    <row r="228" spans="3:106" x14ac:dyDescent="0.2">
      <c r="C228" s="16"/>
      <c r="L228" s="16"/>
      <c r="O228" s="16"/>
      <c r="R228" s="16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</row>
    <row r="229" spans="3:106" x14ac:dyDescent="0.2">
      <c r="C229" s="16"/>
      <c r="L229" s="16"/>
      <c r="O229" s="16"/>
      <c r="R229" s="16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</row>
    <row r="230" spans="3:106" x14ac:dyDescent="0.2">
      <c r="C230" s="16"/>
      <c r="L230" s="16"/>
      <c r="O230" s="16"/>
      <c r="R230" s="16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</row>
    <row r="231" spans="3:106" x14ac:dyDescent="0.2">
      <c r="C231" s="16"/>
      <c r="L231" s="16"/>
      <c r="O231" s="16"/>
      <c r="R231" s="16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</row>
    <row r="232" spans="3:106" x14ac:dyDescent="0.2">
      <c r="C232" s="16"/>
      <c r="L232" s="16"/>
      <c r="O232" s="16"/>
      <c r="R232" s="16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</row>
    <row r="233" spans="3:106" x14ac:dyDescent="0.2">
      <c r="C233" s="16"/>
      <c r="L233" s="16"/>
      <c r="O233" s="16"/>
      <c r="R233" s="16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</row>
    <row r="234" spans="3:106" x14ac:dyDescent="0.2">
      <c r="C234" s="16"/>
      <c r="L234" s="16"/>
      <c r="O234" s="16"/>
      <c r="R234" s="16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</row>
    <row r="235" spans="3:106" x14ac:dyDescent="0.2">
      <c r="C235" s="16"/>
      <c r="L235" s="16"/>
      <c r="O235" s="16"/>
      <c r="R235" s="16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</row>
    <row r="236" spans="3:106" x14ac:dyDescent="0.2">
      <c r="C236" s="16"/>
      <c r="L236" s="16"/>
      <c r="O236" s="16"/>
      <c r="R236" s="16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</row>
    <row r="237" spans="3:106" x14ac:dyDescent="0.2">
      <c r="C237" s="16"/>
      <c r="L237" s="16"/>
      <c r="O237" s="16"/>
      <c r="R237" s="16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</row>
    <row r="238" spans="3:106" x14ac:dyDescent="0.2">
      <c r="C238" s="16"/>
      <c r="L238" s="16"/>
      <c r="O238" s="16"/>
      <c r="R238" s="16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</row>
    <row r="239" spans="3:106" x14ac:dyDescent="0.2">
      <c r="C239" s="16"/>
      <c r="L239" s="16"/>
      <c r="O239" s="16"/>
      <c r="R239" s="16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</row>
    <row r="240" spans="3:106" x14ac:dyDescent="0.2">
      <c r="C240" s="16"/>
      <c r="L240" s="16"/>
      <c r="O240" s="16"/>
      <c r="R240" s="16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</row>
    <row r="241" spans="3:106" x14ac:dyDescent="0.2">
      <c r="C241" s="16"/>
      <c r="L241" s="16"/>
      <c r="O241" s="16"/>
      <c r="R241" s="16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</row>
    <row r="242" spans="3:106" x14ac:dyDescent="0.2">
      <c r="C242" s="16"/>
      <c r="L242" s="16"/>
      <c r="O242" s="16"/>
      <c r="R242" s="16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</row>
    <row r="243" spans="3:106" x14ac:dyDescent="0.2">
      <c r="C243" s="16"/>
      <c r="L243" s="16"/>
      <c r="O243" s="16"/>
      <c r="R243" s="16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</row>
    <row r="244" spans="3:106" x14ac:dyDescent="0.2">
      <c r="C244" s="16"/>
      <c r="L244" s="16"/>
      <c r="O244" s="16"/>
      <c r="R244" s="16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</row>
    <row r="245" spans="3:106" x14ac:dyDescent="0.2">
      <c r="C245" s="16"/>
      <c r="L245" s="16"/>
      <c r="O245" s="16"/>
      <c r="R245" s="16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</row>
    <row r="246" spans="3:106" x14ac:dyDescent="0.2">
      <c r="C246" s="16"/>
      <c r="L246" s="16"/>
      <c r="O246" s="16"/>
      <c r="R246" s="16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</row>
    <row r="247" spans="3:106" x14ac:dyDescent="0.2">
      <c r="C247" s="16"/>
      <c r="L247" s="16"/>
      <c r="O247" s="16"/>
      <c r="R247" s="16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</row>
    <row r="248" spans="3:106" x14ac:dyDescent="0.2">
      <c r="C248" s="16"/>
      <c r="L248" s="16"/>
      <c r="O248" s="16"/>
      <c r="R248" s="16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</row>
    <row r="249" spans="3:106" x14ac:dyDescent="0.2">
      <c r="C249" s="16"/>
      <c r="L249" s="16"/>
      <c r="O249" s="16"/>
      <c r="R249" s="16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</row>
    <row r="250" spans="3:106" x14ac:dyDescent="0.2">
      <c r="C250" s="16"/>
      <c r="L250" s="16"/>
      <c r="O250" s="16"/>
      <c r="R250" s="16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</row>
    <row r="251" spans="3:106" x14ac:dyDescent="0.2">
      <c r="C251" s="16"/>
      <c r="L251" s="16"/>
      <c r="O251" s="16"/>
      <c r="R251" s="16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</row>
    <row r="252" spans="3:106" x14ac:dyDescent="0.2">
      <c r="C252" s="16"/>
      <c r="L252" s="16"/>
      <c r="O252" s="16"/>
      <c r="R252" s="16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</row>
    <row r="253" spans="3:106" x14ac:dyDescent="0.2">
      <c r="C253" s="16"/>
      <c r="L253" s="16"/>
      <c r="O253" s="16"/>
      <c r="R253" s="16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</row>
    <row r="254" spans="3:106" x14ac:dyDescent="0.2">
      <c r="C254" s="16"/>
      <c r="L254" s="16"/>
      <c r="O254" s="16"/>
      <c r="R254" s="16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</row>
    <row r="255" spans="3:106" x14ac:dyDescent="0.2">
      <c r="C255" s="16"/>
      <c r="L255" s="16"/>
      <c r="O255" s="16"/>
      <c r="R255" s="16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</row>
    <row r="256" spans="3:106" x14ac:dyDescent="0.2">
      <c r="C256" s="16"/>
      <c r="L256" s="16"/>
      <c r="O256" s="16"/>
      <c r="R256" s="16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</row>
    <row r="257" spans="3:106" x14ac:dyDescent="0.2">
      <c r="C257" s="16"/>
      <c r="L257" s="16"/>
      <c r="O257" s="16"/>
      <c r="R257" s="16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</row>
    <row r="258" spans="3:106" x14ac:dyDescent="0.2">
      <c r="C258" s="16"/>
      <c r="L258" s="16"/>
      <c r="O258" s="16"/>
      <c r="R258" s="16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</row>
    <row r="259" spans="3:106" x14ac:dyDescent="0.2">
      <c r="C259" s="16"/>
      <c r="L259" s="16"/>
      <c r="O259" s="16"/>
      <c r="R259" s="16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</row>
    <row r="260" spans="3:106" x14ac:dyDescent="0.2">
      <c r="C260" s="16"/>
      <c r="L260" s="16"/>
      <c r="O260" s="16"/>
      <c r="R260" s="16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</row>
    <row r="261" spans="3:106" x14ac:dyDescent="0.2">
      <c r="C261" s="16"/>
      <c r="L261" s="16"/>
      <c r="O261" s="16"/>
      <c r="R261" s="16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</row>
    <row r="262" spans="3:106" x14ac:dyDescent="0.2">
      <c r="C262" s="16"/>
      <c r="L262" s="16"/>
      <c r="O262" s="16"/>
      <c r="R262" s="16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</row>
    <row r="263" spans="3:106" x14ac:dyDescent="0.2">
      <c r="C263" s="16"/>
      <c r="L263" s="16"/>
      <c r="O263" s="16"/>
      <c r="R263" s="16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</row>
    <row r="264" spans="3:106" x14ac:dyDescent="0.2">
      <c r="C264" s="16"/>
      <c r="L264" s="16"/>
      <c r="O264" s="16"/>
      <c r="R264" s="16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</row>
    <row r="265" spans="3:106" x14ac:dyDescent="0.2">
      <c r="C265" s="16"/>
      <c r="L265" s="16"/>
      <c r="O265" s="16"/>
      <c r="R265" s="16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</row>
    <row r="266" spans="3:106" x14ac:dyDescent="0.2">
      <c r="C266" s="16"/>
      <c r="L266" s="16"/>
      <c r="O266" s="16"/>
      <c r="R266" s="16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</row>
    <row r="267" spans="3:106" x14ac:dyDescent="0.2">
      <c r="C267" s="16"/>
      <c r="L267" s="16"/>
      <c r="O267" s="16"/>
      <c r="R267" s="16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</row>
    <row r="268" spans="3:106" x14ac:dyDescent="0.2">
      <c r="C268" s="16"/>
      <c r="L268" s="16"/>
      <c r="O268" s="16"/>
      <c r="R268" s="16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  <c r="CV268" s="7"/>
      <c r="CW268" s="7"/>
      <c r="CX268" s="7"/>
      <c r="CY268" s="7"/>
      <c r="CZ268" s="7"/>
      <c r="DA268" s="7"/>
      <c r="DB268" s="7"/>
    </row>
    <row r="269" spans="3:106" x14ac:dyDescent="0.2">
      <c r="C269" s="16"/>
      <c r="L269" s="16"/>
      <c r="O269" s="16"/>
      <c r="R269" s="16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7"/>
      <c r="CW269" s="7"/>
      <c r="CX269" s="7"/>
      <c r="CY269" s="7"/>
      <c r="CZ269" s="7"/>
      <c r="DA269" s="7"/>
      <c r="DB269" s="7"/>
    </row>
    <row r="270" spans="3:106" x14ac:dyDescent="0.2">
      <c r="C270" s="16"/>
      <c r="L270" s="16"/>
      <c r="O270" s="16"/>
      <c r="R270" s="16"/>
      <c r="BV270" s="7"/>
      <c r="BW270" s="7"/>
      <c r="BX270" s="7"/>
      <c r="BY270" s="7"/>
      <c r="BZ270" s="7"/>
      <c r="CA270" s="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  <c r="CV270" s="7"/>
      <c r="CW270" s="7"/>
      <c r="CX270" s="7"/>
      <c r="CY270" s="7"/>
      <c r="CZ270" s="7"/>
      <c r="DA270" s="7"/>
      <c r="DB270" s="7"/>
    </row>
    <row r="271" spans="3:106" x14ac:dyDescent="0.2">
      <c r="C271" s="16"/>
      <c r="L271" s="16"/>
      <c r="O271" s="16"/>
      <c r="R271" s="16"/>
      <c r="BV271" s="7"/>
      <c r="BW271" s="7"/>
      <c r="BX271" s="7"/>
      <c r="BY271" s="7"/>
      <c r="BZ271" s="7"/>
      <c r="CA271" s="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  <c r="CV271" s="7"/>
      <c r="CW271" s="7"/>
      <c r="CX271" s="7"/>
      <c r="CY271" s="7"/>
      <c r="CZ271" s="7"/>
      <c r="DA271" s="7"/>
      <c r="DB271" s="7"/>
    </row>
    <row r="272" spans="3:106" x14ac:dyDescent="0.2">
      <c r="C272" s="16"/>
      <c r="L272" s="16"/>
      <c r="O272" s="16"/>
      <c r="R272" s="16"/>
      <c r="BV272" s="7"/>
      <c r="BW272" s="7"/>
      <c r="BX272" s="7"/>
      <c r="BY272" s="7"/>
      <c r="BZ272" s="7"/>
      <c r="CA272" s="7"/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  <c r="CM272" s="7"/>
      <c r="CN272" s="7"/>
      <c r="CO272" s="7"/>
      <c r="CP272" s="7"/>
      <c r="CQ272" s="7"/>
      <c r="CR272" s="7"/>
      <c r="CS272" s="7"/>
      <c r="CT272" s="7"/>
      <c r="CU272" s="7"/>
      <c r="CV272" s="7"/>
      <c r="CW272" s="7"/>
      <c r="CX272" s="7"/>
      <c r="CY272" s="7"/>
      <c r="CZ272" s="7"/>
      <c r="DA272" s="7"/>
      <c r="DB272" s="7"/>
    </row>
    <row r="273" spans="3:106" x14ac:dyDescent="0.2">
      <c r="C273" s="16"/>
      <c r="L273" s="16"/>
      <c r="O273" s="16"/>
      <c r="R273" s="16"/>
      <c r="BV273" s="7"/>
      <c r="BW273" s="7"/>
      <c r="BX273" s="7"/>
      <c r="BY273" s="7"/>
      <c r="BZ273" s="7"/>
      <c r="CA273" s="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  <c r="CV273" s="7"/>
      <c r="CW273" s="7"/>
      <c r="CX273" s="7"/>
      <c r="CY273" s="7"/>
      <c r="CZ273" s="7"/>
      <c r="DA273" s="7"/>
      <c r="DB273" s="7"/>
    </row>
    <row r="274" spans="3:106" x14ac:dyDescent="0.2">
      <c r="C274" s="16"/>
      <c r="L274" s="16"/>
      <c r="O274" s="16"/>
      <c r="R274" s="16"/>
      <c r="BV274" s="7"/>
      <c r="BW274" s="7"/>
      <c r="BX274" s="7"/>
      <c r="BY274" s="7"/>
      <c r="BZ274" s="7"/>
      <c r="CA274" s="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7"/>
      <c r="CO274" s="7"/>
      <c r="CP274" s="7"/>
      <c r="CQ274" s="7"/>
      <c r="CR274" s="7"/>
      <c r="CS274" s="7"/>
      <c r="CT274" s="7"/>
      <c r="CU274" s="7"/>
      <c r="CV274" s="7"/>
      <c r="CW274" s="7"/>
      <c r="CX274" s="7"/>
      <c r="CY274" s="7"/>
      <c r="CZ274" s="7"/>
      <c r="DA274" s="7"/>
      <c r="DB274" s="7"/>
    </row>
    <row r="275" spans="3:106" x14ac:dyDescent="0.2">
      <c r="C275" s="16"/>
      <c r="L275" s="16"/>
      <c r="O275" s="16"/>
      <c r="R275" s="16"/>
      <c r="BV275" s="7"/>
      <c r="BW275" s="7"/>
      <c r="BX275" s="7"/>
      <c r="BY275" s="7"/>
      <c r="BZ275" s="7"/>
      <c r="CA275" s="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7"/>
      <c r="CO275" s="7"/>
      <c r="CP275" s="7"/>
      <c r="CQ275" s="7"/>
      <c r="CR275" s="7"/>
      <c r="CS275" s="7"/>
      <c r="CT275" s="7"/>
      <c r="CU275" s="7"/>
      <c r="CV275" s="7"/>
      <c r="CW275" s="7"/>
      <c r="CX275" s="7"/>
      <c r="CY275" s="7"/>
      <c r="CZ275" s="7"/>
      <c r="DA275" s="7"/>
      <c r="DB275" s="7"/>
    </row>
    <row r="276" spans="3:106" x14ac:dyDescent="0.2">
      <c r="C276" s="16"/>
      <c r="L276" s="16"/>
      <c r="O276" s="16"/>
      <c r="R276" s="16"/>
      <c r="BV276" s="7"/>
      <c r="BW276" s="7"/>
      <c r="BX276" s="7"/>
      <c r="BY276" s="7"/>
      <c r="BZ276" s="7"/>
      <c r="CA276" s="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  <c r="CV276" s="7"/>
      <c r="CW276" s="7"/>
      <c r="CX276" s="7"/>
      <c r="CY276" s="7"/>
      <c r="CZ276" s="7"/>
      <c r="DA276" s="7"/>
      <c r="DB276" s="7"/>
    </row>
    <row r="277" spans="3:106" x14ac:dyDescent="0.2">
      <c r="C277" s="16"/>
      <c r="L277" s="16"/>
      <c r="O277" s="16"/>
      <c r="R277" s="16"/>
      <c r="BV277" s="7"/>
      <c r="BW277" s="7"/>
      <c r="BX277" s="7"/>
      <c r="BY277" s="7"/>
      <c r="BZ277" s="7"/>
      <c r="CA277" s="7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  <c r="CM277" s="7"/>
      <c r="CN277" s="7"/>
      <c r="CO277" s="7"/>
      <c r="CP277" s="7"/>
      <c r="CQ277" s="7"/>
      <c r="CR277" s="7"/>
      <c r="CS277" s="7"/>
      <c r="CT277" s="7"/>
      <c r="CU277" s="7"/>
      <c r="CV277" s="7"/>
      <c r="CW277" s="7"/>
      <c r="CX277" s="7"/>
      <c r="CY277" s="7"/>
      <c r="CZ277" s="7"/>
      <c r="DA277" s="7"/>
      <c r="DB277" s="7"/>
    </row>
    <row r="278" spans="3:106" x14ac:dyDescent="0.2">
      <c r="C278" s="16"/>
      <c r="L278" s="16"/>
      <c r="O278" s="16"/>
      <c r="R278" s="16"/>
      <c r="BV278" s="7"/>
      <c r="BW278" s="7"/>
      <c r="BX278" s="7"/>
      <c r="BY278" s="7"/>
      <c r="BZ278" s="7"/>
      <c r="CA278" s="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7"/>
      <c r="CO278" s="7"/>
      <c r="CP278" s="7"/>
      <c r="CQ278" s="7"/>
      <c r="CR278" s="7"/>
      <c r="CS278" s="7"/>
      <c r="CT278" s="7"/>
      <c r="CU278" s="7"/>
      <c r="CV278" s="7"/>
      <c r="CW278" s="7"/>
      <c r="CX278" s="7"/>
      <c r="CY278" s="7"/>
      <c r="CZ278" s="7"/>
      <c r="DA278" s="7"/>
      <c r="DB278" s="7"/>
    </row>
    <row r="279" spans="3:106" x14ac:dyDescent="0.2">
      <c r="C279" s="16"/>
      <c r="L279" s="16"/>
      <c r="O279" s="16"/>
      <c r="R279" s="16"/>
      <c r="BV279" s="7"/>
      <c r="BW279" s="7"/>
      <c r="BX279" s="7"/>
      <c r="BY279" s="7"/>
      <c r="BZ279" s="7"/>
      <c r="CA279" s="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7"/>
      <c r="CO279" s="7"/>
      <c r="CP279" s="7"/>
      <c r="CQ279" s="7"/>
      <c r="CR279" s="7"/>
      <c r="CS279" s="7"/>
      <c r="CT279" s="7"/>
      <c r="CU279" s="7"/>
      <c r="CV279" s="7"/>
      <c r="CW279" s="7"/>
      <c r="CX279" s="7"/>
      <c r="CY279" s="7"/>
      <c r="CZ279" s="7"/>
      <c r="DA279" s="7"/>
      <c r="DB279" s="7"/>
    </row>
    <row r="280" spans="3:106" x14ac:dyDescent="0.2">
      <c r="C280" s="16"/>
      <c r="L280" s="16"/>
      <c r="O280" s="16"/>
      <c r="R280" s="16"/>
      <c r="BV280" s="7"/>
      <c r="BW280" s="7"/>
      <c r="BX280" s="7"/>
      <c r="BY280" s="7"/>
      <c r="BZ280" s="7"/>
      <c r="CA280" s="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  <c r="CV280" s="7"/>
      <c r="CW280" s="7"/>
      <c r="CX280" s="7"/>
      <c r="CY280" s="7"/>
      <c r="CZ280" s="7"/>
      <c r="DA280" s="7"/>
      <c r="DB280" s="7"/>
    </row>
    <row r="281" spans="3:106" x14ac:dyDescent="0.2">
      <c r="C281" s="16"/>
      <c r="L281" s="16"/>
      <c r="O281" s="16"/>
      <c r="R281" s="16"/>
      <c r="BV281" s="7"/>
      <c r="BW281" s="7"/>
      <c r="BX281" s="7"/>
      <c r="BY281" s="7"/>
      <c r="BZ281" s="7"/>
      <c r="CA281" s="7"/>
      <c r="CB281" s="7"/>
      <c r="CC281" s="7"/>
      <c r="CD281" s="7"/>
      <c r="CE281" s="7"/>
      <c r="CF281" s="7"/>
      <c r="CG281" s="7"/>
      <c r="CH281" s="7"/>
      <c r="CI281" s="7"/>
      <c r="CJ281" s="7"/>
      <c r="CK281" s="7"/>
      <c r="CL281" s="7"/>
      <c r="CM281" s="7"/>
      <c r="CN281" s="7"/>
      <c r="CO281" s="7"/>
      <c r="CP281" s="7"/>
      <c r="CQ281" s="7"/>
      <c r="CR281" s="7"/>
      <c r="CS281" s="7"/>
      <c r="CT281" s="7"/>
      <c r="CU281" s="7"/>
      <c r="CV281" s="7"/>
      <c r="CW281" s="7"/>
      <c r="CX281" s="7"/>
      <c r="CY281" s="7"/>
      <c r="CZ281" s="7"/>
      <c r="DA281" s="7"/>
      <c r="DB281" s="7"/>
    </row>
    <row r="282" spans="3:106" x14ac:dyDescent="0.2">
      <c r="C282" s="16"/>
      <c r="L282" s="16"/>
      <c r="O282" s="16"/>
      <c r="R282" s="16"/>
      <c r="BV282" s="7"/>
      <c r="BW282" s="7"/>
      <c r="BX282" s="7"/>
      <c r="BY282" s="7"/>
      <c r="BZ282" s="7"/>
      <c r="CA282" s="7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  <c r="CM282" s="7"/>
      <c r="CN282" s="7"/>
      <c r="CO282" s="7"/>
      <c r="CP282" s="7"/>
      <c r="CQ282" s="7"/>
      <c r="CR282" s="7"/>
      <c r="CS282" s="7"/>
      <c r="CT282" s="7"/>
      <c r="CU282" s="7"/>
      <c r="CV282" s="7"/>
      <c r="CW282" s="7"/>
      <c r="CX282" s="7"/>
      <c r="CY282" s="7"/>
      <c r="CZ282" s="7"/>
      <c r="DA282" s="7"/>
      <c r="DB282" s="7"/>
    </row>
    <row r="283" spans="3:106" x14ac:dyDescent="0.2">
      <c r="C283" s="16"/>
      <c r="L283" s="16"/>
      <c r="O283" s="16"/>
      <c r="R283" s="16"/>
      <c r="BV283" s="7"/>
      <c r="BW283" s="7"/>
      <c r="BX283" s="7"/>
      <c r="BY283" s="7"/>
      <c r="BZ283" s="7"/>
      <c r="CA283" s="7"/>
      <c r="CB283" s="7"/>
      <c r="CC283" s="7"/>
      <c r="CD283" s="7"/>
      <c r="CE283" s="7"/>
      <c r="CF283" s="7"/>
      <c r="CG283" s="7"/>
      <c r="CH283" s="7"/>
      <c r="CI283" s="7"/>
      <c r="CJ283" s="7"/>
      <c r="CK283" s="7"/>
      <c r="CL283" s="7"/>
      <c r="CM283" s="7"/>
      <c r="CN283" s="7"/>
      <c r="CO283" s="7"/>
      <c r="CP283" s="7"/>
      <c r="CQ283" s="7"/>
      <c r="CR283" s="7"/>
      <c r="CS283" s="7"/>
      <c r="CT283" s="7"/>
      <c r="CU283" s="7"/>
      <c r="CV283" s="7"/>
      <c r="CW283" s="7"/>
      <c r="CX283" s="7"/>
      <c r="CY283" s="7"/>
      <c r="CZ283" s="7"/>
      <c r="DA283" s="7"/>
      <c r="DB283" s="7"/>
    </row>
    <row r="284" spans="3:106" x14ac:dyDescent="0.2">
      <c r="C284" s="16"/>
      <c r="L284" s="16"/>
      <c r="O284" s="16"/>
      <c r="R284" s="16"/>
      <c r="BV284" s="7"/>
      <c r="BW284" s="7"/>
      <c r="BX284" s="7"/>
      <c r="BY284" s="7"/>
      <c r="BZ284" s="7"/>
      <c r="CA284" s="7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  <c r="CM284" s="7"/>
      <c r="CN284" s="7"/>
      <c r="CO284" s="7"/>
      <c r="CP284" s="7"/>
      <c r="CQ284" s="7"/>
      <c r="CR284" s="7"/>
      <c r="CS284" s="7"/>
      <c r="CT284" s="7"/>
      <c r="CU284" s="7"/>
      <c r="CV284" s="7"/>
      <c r="CW284" s="7"/>
      <c r="CX284" s="7"/>
      <c r="CY284" s="7"/>
      <c r="CZ284" s="7"/>
      <c r="DA284" s="7"/>
      <c r="DB284" s="7"/>
    </row>
    <row r="285" spans="3:106" x14ac:dyDescent="0.2">
      <c r="C285" s="16"/>
      <c r="L285" s="16"/>
      <c r="O285" s="16"/>
      <c r="R285" s="16"/>
      <c r="BV285" s="7"/>
      <c r="BW285" s="7"/>
      <c r="BX285" s="7"/>
      <c r="BY285" s="7"/>
      <c r="BZ285" s="7"/>
      <c r="CA285" s="7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  <c r="CM285" s="7"/>
      <c r="CN285" s="7"/>
      <c r="CO285" s="7"/>
      <c r="CP285" s="7"/>
      <c r="CQ285" s="7"/>
      <c r="CR285" s="7"/>
      <c r="CS285" s="7"/>
      <c r="CT285" s="7"/>
      <c r="CU285" s="7"/>
      <c r="CV285" s="7"/>
      <c r="CW285" s="7"/>
      <c r="CX285" s="7"/>
      <c r="CY285" s="7"/>
      <c r="CZ285" s="7"/>
      <c r="DA285" s="7"/>
      <c r="DB285" s="7"/>
    </row>
    <row r="286" spans="3:106" x14ac:dyDescent="0.2">
      <c r="C286" s="16"/>
      <c r="L286" s="16"/>
      <c r="O286" s="16"/>
      <c r="R286" s="16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  <c r="CM286" s="7"/>
      <c r="CN286" s="7"/>
      <c r="CO286" s="7"/>
      <c r="CP286" s="7"/>
      <c r="CQ286" s="7"/>
      <c r="CR286" s="7"/>
      <c r="CS286" s="7"/>
      <c r="CT286" s="7"/>
      <c r="CU286" s="7"/>
      <c r="CV286" s="7"/>
      <c r="CW286" s="7"/>
      <c r="CX286" s="7"/>
      <c r="CY286" s="7"/>
      <c r="CZ286" s="7"/>
      <c r="DA286" s="7"/>
      <c r="DB286" s="7"/>
    </row>
    <row r="287" spans="3:106" x14ac:dyDescent="0.2">
      <c r="C287" s="16"/>
      <c r="L287" s="16"/>
      <c r="O287" s="16"/>
      <c r="R287" s="16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7"/>
      <c r="CO287" s="7"/>
      <c r="CP287" s="7"/>
      <c r="CQ287" s="7"/>
      <c r="CR287" s="7"/>
      <c r="CS287" s="7"/>
      <c r="CT287" s="7"/>
      <c r="CU287" s="7"/>
      <c r="CV287" s="7"/>
      <c r="CW287" s="7"/>
      <c r="CX287" s="7"/>
      <c r="CY287" s="7"/>
      <c r="CZ287" s="7"/>
      <c r="DA287" s="7"/>
      <c r="DB287" s="7"/>
    </row>
    <row r="288" spans="3:106" x14ac:dyDescent="0.2">
      <c r="C288" s="16"/>
      <c r="L288" s="16"/>
      <c r="O288" s="16"/>
      <c r="R288" s="16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  <c r="CV288" s="7"/>
      <c r="CW288" s="7"/>
      <c r="CX288" s="7"/>
      <c r="CY288" s="7"/>
      <c r="CZ288" s="7"/>
      <c r="DA288" s="7"/>
      <c r="DB288" s="7"/>
    </row>
    <row r="289" spans="3:106" x14ac:dyDescent="0.2">
      <c r="C289" s="16"/>
      <c r="L289" s="16"/>
      <c r="O289" s="16"/>
      <c r="R289" s="16"/>
      <c r="BV289" s="7"/>
      <c r="BW289" s="7"/>
      <c r="BX289" s="7"/>
      <c r="BY289" s="7"/>
      <c r="BZ289" s="7"/>
      <c r="CA289" s="7"/>
      <c r="CB289" s="7"/>
      <c r="CC289" s="7"/>
      <c r="CD289" s="7"/>
      <c r="CE289" s="7"/>
      <c r="CF289" s="7"/>
      <c r="CG289" s="7"/>
      <c r="CH289" s="7"/>
      <c r="CI289" s="7"/>
      <c r="CJ289" s="7"/>
      <c r="CK289" s="7"/>
      <c r="CL289" s="7"/>
      <c r="CM289" s="7"/>
      <c r="CN289" s="7"/>
      <c r="CO289" s="7"/>
      <c r="CP289" s="7"/>
      <c r="CQ289" s="7"/>
      <c r="CR289" s="7"/>
      <c r="CS289" s="7"/>
      <c r="CT289" s="7"/>
      <c r="CU289" s="7"/>
      <c r="CV289" s="7"/>
      <c r="CW289" s="7"/>
      <c r="CX289" s="7"/>
      <c r="CY289" s="7"/>
      <c r="CZ289" s="7"/>
      <c r="DA289" s="7"/>
      <c r="DB289" s="7"/>
    </row>
    <row r="290" spans="3:106" x14ac:dyDescent="0.2">
      <c r="C290" s="16"/>
      <c r="L290" s="16"/>
      <c r="O290" s="16"/>
      <c r="R290" s="16"/>
    </row>
    <row r="291" spans="3:106" x14ac:dyDescent="0.2">
      <c r="C291" s="16"/>
      <c r="L291" s="16"/>
      <c r="O291" s="16"/>
      <c r="R291" s="16"/>
    </row>
    <row r="292" spans="3:106" x14ac:dyDescent="0.2">
      <c r="C292" s="16"/>
      <c r="L292" s="16"/>
      <c r="O292" s="16"/>
      <c r="R292" s="16"/>
    </row>
    <row r="293" spans="3:106" x14ac:dyDescent="0.2">
      <c r="C293" s="16"/>
      <c r="L293" s="16"/>
      <c r="O293" s="16"/>
      <c r="R293" s="16"/>
    </row>
    <row r="294" spans="3:106" x14ac:dyDescent="0.2">
      <c r="C294" s="16"/>
      <c r="L294" s="16"/>
      <c r="O294" s="16"/>
      <c r="R294" s="16"/>
    </row>
    <row r="295" spans="3:106" x14ac:dyDescent="0.2">
      <c r="C295" s="16"/>
      <c r="L295" s="16"/>
      <c r="O295" s="16"/>
      <c r="R295" s="16"/>
    </row>
    <row r="296" spans="3:106" x14ac:dyDescent="0.2">
      <c r="C296" s="16"/>
      <c r="L296" s="16"/>
      <c r="O296" s="16"/>
      <c r="R296" s="16"/>
    </row>
    <row r="297" spans="3:106" x14ac:dyDescent="0.2">
      <c r="C297" s="16"/>
      <c r="L297" s="16"/>
      <c r="O297" s="16"/>
      <c r="R297" s="16"/>
    </row>
    <row r="298" spans="3:106" x14ac:dyDescent="0.2">
      <c r="C298" s="16"/>
      <c r="L298" s="16"/>
      <c r="O298" s="16"/>
      <c r="R298" s="16"/>
    </row>
    <row r="299" spans="3:106" x14ac:dyDescent="0.2">
      <c r="C299" s="16"/>
      <c r="L299" s="16"/>
      <c r="O299" s="16"/>
      <c r="R299" s="16"/>
    </row>
    <row r="300" spans="3:106" x14ac:dyDescent="0.2">
      <c r="C300" s="16"/>
      <c r="L300" s="16"/>
      <c r="O300" s="16"/>
      <c r="R300" s="16"/>
    </row>
    <row r="301" spans="3:106" x14ac:dyDescent="0.2">
      <c r="C301" s="16"/>
      <c r="L301" s="16"/>
      <c r="O301" s="16"/>
      <c r="R301" s="16"/>
    </row>
    <row r="302" spans="3:106" x14ac:dyDescent="0.2">
      <c r="C302" s="16"/>
      <c r="L302" s="16"/>
      <c r="O302" s="16"/>
      <c r="R302" s="16"/>
    </row>
    <row r="303" spans="3:106" x14ac:dyDescent="0.2">
      <c r="C303" s="16"/>
      <c r="L303" s="16"/>
      <c r="O303" s="16"/>
      <c r="R303" s="16"/>
    </row>
    <row r="304" spans="3:106" x14ac:dyDescent="0.2">
      <c r="C304" s="16"/>
      <c r="L304" s="16"/>
      <c r="O304" s="16"/>
      <c r="R304" s="16"/>
    </row>
    <row r="305" spans="3:18" x14ac:dyDescent="0.2">
      <c r="C305" s="16"/>
      <c r="L305" s="16"/>
      <c r="O305" s="16"/>
      <c r="R305" s="16"/>
    </row>
    <row r="306" spans="3:18" x14ac:dyDescent="0.2">
      <c r="C306" s="16"/>
      <c r="L306" s="16"/>
      <c r="O306" s="16"/>
      <c r="R306" s="16"/>
    </row>
    <row r="307" spans="3:18" x14ac:dyDescent="0.2">
      <c r="C307" s="16"/>
      <c r="L307" s="16"/>
      <c r="O307" s="16"/>
      <c r="R307" s="16"/>
    </row>
    <row r="308" spans="3:18" x14ac:dyDescent="0.2">
      <c r="C308" s="16"/>
      <c r="L308" s="16"/>
      <c r="O308" s="16"/>
      <c r="R308" s="16"/>
    </row>
    <row r="309" spans="3:18" x14ac:dyDescent="0.2">
      <c r="C309" s="16"/>
      <c r="L309" s="16"/>
      <c r="O309" s="16"/>
      <c r="R309" s="16"/>
    </row>
    <row r="310" spans="3:18" x14ac:dyDescent="0.2">
      <c r="C310" s="16"/>
      <c r="L310" s="16"/>
      <c r="O310" s="16"/>
      <c r="R310" s="16"/>
    </row>
    <row r="311" spans="3:18" x14ac:dyDescent="0.2">
      <c r="C311" s="16"/>
      <c r="L311" s="16"/>
      <c r="O311" s="16"/>
      <c r="R311" s="16"/>
    </row>
    <row r="312" spans="3:18" x14ac:dyDescent="0.2">
      <c r="C312" s="16"/>
      <c r="L312" s="16"/>
      <c r="O312" s="16"/>
      <c r="R312" s="16"/>
    </row>
    <row r="313" spans="3:18" x14ac:dyDescent="0.2">
      <c r="C313" s="16"/>
      <c r="L313" s="16"/>
      <c r="O313" s="16"/>
      <c r="R313" s="16"/>
    </row>
    <row r="314" spans="3:18" x14ac:dyDescent="0.2">
      <c r="C314" s="16"/>
      <c r="L314" s="16"/>
      <c r="O314" s="16"/>
      <c r="R314" s="16"/>
    </row>
    <row r="315" spans="3:18" x14ac:dyDescent="0.2">
      <c r="C315" s="16"/>
      <c r="L315" s="16"/>
      <c r="O315" s="16"/>
      <c r="R315" s="16"/>
    </row>
    <row r="316" spans="3:18" x14ac:dyDescent="0.2">
      <c r="C316" s="16"/>
      <c r="L316" s="16"/>
      <c r="O316" s="16"/>
      <c r="R316" s="16"/>
    </row>
    <row r="317" spans="3:18" x14ac:dyDescent="0.2">
      <c r="C317" s="16"/>
      <c r="L317" s="16"/>
      <c r="O317" s="16"/>
      <c r="R317" s="16"/>
    </row>
    <row r="318" spans="3:18" x14ac:dyDescent="0.2">
      <c r="C318" s="16"/>
      <c r="L318" s="16"/>
      <c r="O318" s="16"/>
      <c r="R318" s="16"/>
    </row>
    <row r="319" spans="3:18" x14ac:dyDescent="0.2">
      <c r="C319" s="16"/>
      <c r="L319" s="16"/>
      <c r="O319" s="16"/>
      <c r="R319" s="16"/>
    </row>
    <row r="320" spans="3:18" x14ac:dyDescent="0.2">
      <c r="C320" s="16"/>
      <c r="L320" s="16"/>
      <c r="O320" s="16"/>
      <c r="R320" s="16"/>
    </row>
    <row r="321" spans="3:18" x14ac:dyDescent="0.2">
      <c r="C321" s="16"/>
      <c r="L321" s="16"/>
      <c r="O321" s="16"/>
      <c r="R321" s="16"/>
    </row>
    <row r="322" spans="3:18" x14ac:dyDescent="0.2">
      <c r="C322" s="16"/>
      <c r="L322" s="16"/>
      <c r="O322" s="16"/>
      <c r="R322" s="16"/>
    </row>
    <row r="323" spans="3:18" x14ac:dyDescent="0.2">
      <c r="C323" s="16"/>
      <c r="L323" s="16"/>
      <c r="O323" s="16"/>
      <c r="R323" s="16"/>
    </row>
    <row r="324" spans="3:18" x14ac:dyDescent="0.2">
      <c r="C324" s="16"/>
      <c r="L324" s="16"/>
      <c r="O324" s="16"/>
      <c r="R324" s="16"/>
    </row>
    <row r="325" spans="3:18" x14ac:dyDescent="0.2">
      <c r="C325" s="16"/>
      <c r="L325" s="16"/>
      <c r="O325" s="16"/>
      <c r="R325" s="16"/>
    </row>
    <row r="326" spans="3:18" x14ac:dyDescent="0.2">
      <c r="C326" s="16"/>
      <c r="L326" s="16"/>
      <c r="O326" s="16"/>
      <c r="R326" s="16"/>
    </row>
    <row r="327" spans="3:18" x14ac:dyDescent="0.2">
      <c r="C327" s="16"/>
      <c r="L327" s="16"/>
      <c r="O327" s="16"/>
      <c r="R327" s="16"/>
    </row>
    <row r="328" spans="3:18" x14ac:dyDescent="0.2">
      <c r="C328" s="16"/>
      <c r="L328" s="16"/>
      <c r="O328" s="16"/>
      <c r="R328" s="16"/>
    </row>
    <row r="329" spans="3:18" x14ac:dyDescent="0.2">
      <c r="C329" s="16"/>
      <c r="L329" s="16"/>
      <c r="O329" s="16"/>
      <c r="R329" s="16"/>
    </row>
    <row r="330" spans="3:18" x14ac:dyDescent="0.2">
      <c r="C330" s="16"/>
      <c r="L330" s="16"/>
      <c r="O330" s="16"/>
      <c r="R330" s="16"/>
    </row>
    <row r="331" spans="3:18" x14ac:dyDescent="0.2">
      <c r="C331" s="16"/>
      <c r="L331" s="16"/>
      <c r="O331" s="16"/>
      <c r="R331" s="16"/>
    </row>
    <row r="332" spans="3:18" x14ac:dyDescent="0.2">
      <c r="C332" s="16"/>
      <c r="L332" s="16"/>
      <c r="O332" s="16"/>
      <c r="R332" s="16"/>
    </row>
    <row r="333" spans="3:18" x14ac:dyDescent="0.2">
      <c r="C333" s="16"/>
      <c r="L333" s="16"/>
      <c r="O333" s="16"/>
      <c r="R333" s="16"/>
    </row>
    <row r="334" spans="3:18" x14ac:dyDescent="0.2">
      <c r="C334" s="16"/>
      <c r="L334" s="16"/>
      <c r="O334" s="16"/>
      <c r="R334" s="16"/>
    </row>
    <row r="335" spans="3:18" x14ac:dyDescent="0.2">
      <c r="C335" s="16"/>
      <c r="L335" s="16"/>
      <c r="O335" s="16"/>
      <c r="R335" s="16"/>
    </row>
    <row r="336" spans="3:18" x14ac:dyDescent="0.2">
      <c r="C336" s="16"/>
      <c r="L336" s="16"/>
      <c r="O336" s="16"/>
      <c r="R336" s="16"/>
    </row>
    <row r="337" spans="3:18" x14ac:dyDescent="0.2">
      <c r="C337" s="16"/>
      <c r="L337" s="16"/>
      <c r="O337" s="16"/>
      <c r="R337" s="16"/>
    </row>
    <row r="338" spans="3:18" x14ac:dyDescent="0.2">
      <c r="C338" s="16"/>
      <c r="L338" s="16"/>
      <c r="O338" s="16"/>
      <c r="R338" s="16"/>
    </row>
    <row r="339" spans="3:18" x14ac:dyDescent="0.2">
      <c r="C339" s="16"/>
      <c r="L339" s="16"/>
      <c r="O339" s="16"/>
      <c r="R339" s="16"/>
    </row>
    <row r="340" spans="3:18" x14ac:dyDescent="0.2">
      <c r="C340" s="16"/>
      <c r="L340" s="16"/>
      <c r="O340" s="16"/>
      <c r="R340" s="16"/>
    </row>
    <row r="341" spans="3:18" x14ac:dyDescent="0.2">
      <c r="C341" s="16"/>
      <c r="L341" s="16"/>
      <c r="O341" s="16"/>
      <c r="R341" s="16"/>
    </row>
    <row r="342" spans="3:18" x14ac:dyDescent="0.2">
      <c r="C342" s="16"/>
      <c r="L342" s="16"/>
      <c r="O342" s="16"/>
      <c r="R342" s="16"/>
    </row>
    <row r="343" spans="3:18" x14ac:dyDescent="0.2">
      <c r="C343" s="16"/>
      <c r="L343" s="16"/>
      <c r="O343" s="16"/>
      <c r="R343" s="16"/>
    </row>
    <row r="344" spans="3:18" x14ac:dyDescent="0.2">
      <c r="C344" s="16"/>
      <c r="L344" s="16"/>
      <c r="O344" s="16"/>
      <c r="R344" s="16"/>
    </row>
    <row r="345" spans="3:18" x14ac:dyDescent="0.2">
      <c r="C345" s="16"/>
      <c r="L345" s="16"/>
      <c r="O345" s="16"/>
      <c r="R345" s="16"/>
    </row>
    <row r="346" spans="3:18" x14ac:dyDescent="0.2">
      <c r="C346" s="16"/>
      <c r="L346" s="16"/>
      <c r="O346" s="16"/>
      <c r="R346" s="16"/>
    </row>
    <row r="347" spans="3:18" x14ac:dyDescent="0.2">
      <c r="C347" s="16"/>
      <c r="L347" s="16"/>
      <c r="O347" s="16"/>
      <c r="R347" s="16"/>
    </row>
    <row r="348" spans="3:18" x14ac:dyDescent="0.2">
      <c r="C348" s="16"/>
      <c r="L348" s="16"/>
      <c r="O348" s="16"/>
      <c r="R348" s="16"/>
    </row>
    <row r="349" spans="3:18" x14ac:dyDescent="0.2">
      <c r="C349" s="16"/>
      <c r="L349" s="16"/>
      <c r="O349" s="16"/>
      <c r="R349" s="16"/>
    </row>
    <row r="350" spans="3:18" x14ac:dyDescent="0.2">
      <c r="C350" s="16"/>
      <c r="L350" s="16"/>
      <c r="O350" s="16"/>
      <c r="R350" s="16"/>
    </row>
    <row r="351" spans="3:18" x14ac:dyDescent="0.2">
      <c r="C351" s="16"/>
      <c r="L351" s="16"/>
      <c r="O351" s="16"/>
      <c r="R351" s="16"/>
    </row>
    <row r="352" spans="3:18" x14ac:dyDescent="0.2">
      <c r="C352" s="16"/>
      <c r="L352" s="16"/>
      <c r="O352" s="16"/>
      <c r="R352" s="16"/>
    </row>
    <row r="353" spans="3:18" x14ac:dyDescent="0.2">
      <c r="C353" s="16"/>
      <c r="L353" s="16"/>
      <c r="O353" s="16"/>
      <c r="R353" s="16"/>
    </row>
    <row r="354" spans="3:18" x14ac:dyDescent="0.2">
      <c r="C354" s="16"/>
      <c r="L354" s="16"/>
      <c r="O354" s="16"/>
      <c r="R354" s="16"/>
    </row>
    <row r="355" spans="3:18" x14ac:dyDescent="0.2">
      <c r="C355" s="16"/>
      <c r="L355" s="16"/>
      <c r="O355" s="16"/>
      <c r="R355" s="16"/>
    </row>
    <row r="356" spans="3:18" x14ac:dyDescent="0.2">
      <c r="C356" s="16"/>
      <c r="L356" s="16"/>
      <c r="O356" s="16"/>
      <c r="R356" s="16"/>
    </row>
    <row r="357" spans="3:18" x14ac:dyDescent="0.2">
      <c r="C357" s="16"/>
      <c r="L357" s="16"/>
      <c r="O357" s="16"/>
      <c r="R357" s="16"/>
    </row>
    <row r="358" spans="3:18" x14ac:dyDescent="0.2">
      <c r="C358" s="16"/>
      <c r="L358" s="16"/>
      <c r="O358" s="16"/>
      <c r="R358" s="16"/>
    </row>
    <row r="359" spans="3:18" x14ac:dyDescent="0.2">
      <c r="C359" s="16"/>
      <c r="L359" s="16"/>
      <c r="O359" s="16"/>
      <c r="R359" s="16"/>
    </row>
    <row r="360" spans="3:18" x14ac:dyDescent="0.2">
      <c r="C360" s="16"/>
      <c r="L360" s="16"/>
      <c r="O360" s="16"/>
      <c r="R360" s="16"/>
    </row>
  </sheetData>
  <sheetProtection password="D8EA" sheet="1" objects="1" scenarios="1"/>
  <mergeCells count="54">
    <mergeCell ref="E33:F33"/>
    <mergeCell ref="H33:I33"/>
    <mergeCell ref="K33:L33"/>
    <mergeCell ref="N33:O33"/>
    <mergeCell ref="AL33:AM33"/>
    <mergeCell ref="N30:O30"/>
    <mergeCell ref="BB19:BH19"/>
    <mergeCell ref="BB20:BH20"/>
    <mergeCell ref="BB21:BH21"/>
    <mergeCell ref="T19:U19"/>
    <mergeCell ref="T21:U21"/>
    <mergeCell ref="BB73:BH73"/>
    <mergeCell ref="BC77:BC78"/>
    <mergeCell ref="BB71:BH71"/>
    <mergeCell ref="BB72:BH72"/>
    <mergeCell ref="AO33:AP33"/>
    <mergeCell ref="AR33:AS33"/>
    <mergeCell ref="BB49:BH49"/>
    <mergeCell ref="BB50:BH50"/>
    <mergeCell ref="AU33:AV33"/>
    <mergeCell ref="BB37:BH37"/>
    <mergeCell ref="BB38:BH38"/>
    <mergeCell ref="BB39:BH39"/>
    <mergeCell ref="BB51:BH51"/>
    <mergeCell ref="H23:J23"/>
    <mergeCell ref="H25:J25"/>
    <mergeCell ref="N19:O19"/>
    <mergeCell ref="Q19:R19"/>
    <mergeCell ref="AI33:AJ33"/>
    <mergeCell ref="Q33:R33"/>
    <mergeCell ref="T33:U33"/>
    <mergeCell ref="W33:X33"/>
    <mergeCell ref="AC33:AD33"/>
    <mergeCell ref="AF33:AG33"/>
    <mergeCell ref="Q30:R30"/>
    <mergeCell ref="D30:M30"/>
    <mergeCell ref="D31:M31"/>
    <mergeCell ref="S30:AT30"/>
    <mergeCell ref="N31:O31"/>
    <mergeCell ref="Q31:R31"/>
    <mergeCell ref="A1:Q1"/>
    <mergeCell ref="D2:Q2"/>
    <mergeCell ref="D3:Q3"/>
    <mergeCell ref="D5:I5"/>
    <mergeCell ref="S17:V17"/>
    <mergeCell ref="N17:O17"/>
    <mergeCell ref="Q17:R17"/>
    <mergeCell ref="D7:F7"/>
    <mergeCell ref="A8:U8"/>
    <mergeCell ref="D17:M17"/>
    <mergeCell ref="A10:U10"/>
    <mergeCell ref="A2:C2"/>
    <mergeCell ref="A3:C3"/>
    <mergeCell ref="A9:U9"/>
  </mergeCells>
  <phoneticPr fontId="0" type="noConversion"/>
  <dataValidations count="8">
    <dataValidation type="list" allowBlank="1" showInputMessage="1" showErrorMessage="1" prompt="Select the appropriate date from the drop-down list." sqref="BB73:BH73 BB21:BH21 BB51:BH51 BB39:BH39">
      <formula1>$BM$20:$BM$21</formula1>
    </dataValidation>
    <dataValidation type="list" allowBlank="1" showInputMessage="1" showErrorMessage="1" prompt="Select the account from the drop-down list." sqref="BC25">
      <formula1>$BM$24:$BM$30</formula1>
    </dataValidation>
    <dataValidation type="list" allowBlank="1" showInputMessage="1" showErrorMessage="1" prompt="Select account from the drop-down list." sqref="BC54:BC57 BC61 BC64:BC65">
      <formula1>$BM$51:$BM$57</formula1>
    </dataValidation>
    <dataValidation type="list" allowBlank="1" showInputMessage="1" showErrorMessage="1" prompt="Select answer from the drop-down list." sqref="BC76 BC83 BC81 BC79">
      <formula1>$BM$76:$BM$82</formula1>
    </dataValidation>
    <dataValidation type="list" allowBlank="1" showInputMessage="1" showErrorMessage="1" sqref="BC77:BC78">
      <formula1>$BM$76:$BM$82</formula1>
    </dataValidation>
    <dataValidation type="list" allowBlank="1" showInputMessage="1" showErrorMessage="1" prompt="Select account from the drop-down list." sqref="BC42:BC44">
      <formula1>$BM$34:$BM$38</formula1>
    </dataValidation>
    <dataValidation type="list" allowBlank="1" showErrorMessage="1" prompt="Select answer from the drop-down list." sqref="BC84:BC85">
      <formula1>$BM$76:$BM$82</formula1>
    </dataValidation>
    <dataValidation type="list" allowBlank="1" showErrorMessage="1" prompt="Select the account from the drop-down list." sqref="BC26:BC31">
      <formula1>$BM$24:$BM$30</formula1>
    </dataValidation>
  </dataValidations>
  <pageMargins left="0.75" right="0.75" top="1" bottom="1" header="0.5" footer="0.5"/>
  <pageSetup orientation="portrait" horizontalDpi="4294967293" verticalDpi="0" r:id="rId1"/>
  <headerFooter alignWithMargins="0"/>
  <ignoredErrors>
    <ignoredError sqref="BS30:IP30 BA70:BA71 A30 AZ30 BA20:BA36 BA50:BA60 BA38:BA48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1-5B</vt:lpstr>
      <vt:lpstr>Sol</vt:lpstr>
      <vt:lpstr>'Pr. 1-5B'!Print_Area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14e by Mark Sears</dc:creator>
  <cp:lastModifiedBy>Mark Sears</cp:lastModifiedBy>
  <cp:lastPrinted>2003-09-26T22:30:01Z</cp:lastPrinted>
  <dcterms:created xsi:type="dcterms:W3CDTF">2003-09-26T16:25:32Z</dcterms:created>
  <dcterms:modified xsi:type="dcterms:W3CDTF">2016-03-14T03:38:13Z</dcterms:modified>
</cp:coreProperties>
</file>